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<sst xmlns="http://schemas.openxmlformats.org/spreadsheetml/2006/main" count="417" uniqueCount="353">
  <si>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</si>
  <si>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</si>
  <si>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</si>
  <si>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</si>
  <si>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</si>
  <si>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</si>
  <si>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</si>
  <si>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</si>
  <si>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</si>
  <si>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</si>
  <si>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</si>
  <si>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</si>
  <si>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</si>
  <si>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</si>
  <si>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</si>
  <si>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</si>
  <si>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</si>
  <si>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</si>
  <si>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</si>
  <si>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</si>
  <si>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</si>
  <si>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</si>
  <si>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</si>
  <si>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</si>
  <si>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</si>
  <si>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</si>
  <si>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</si>
  <si>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</si>
  <si>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</si>
  <si>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</si>
  <si>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</si>
  <si>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</si>
  <si>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</si>
  <si>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</si>
  <si>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</si>
  <si>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</si>
  <si>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</si>
  <si>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</si>
  <si>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</si>
  <si>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</si>
  <si>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</si>
  <si>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</si>
  <si>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</si>
  <si>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</si>
  <si>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</si>
  <si>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</si>
  <si>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</si>
  <si>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</si>
  <si>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</si>
  <si>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</si>
  <si>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</si>
  <si>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</si>
  <si>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</si>
  <si>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</si>
  <si>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</si>
  <si>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</si>
  <si>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</si>
  <si>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</si>
  <si>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</si>
  <si>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</si>
  <si>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</si>
  <si>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</si>
  <si>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</si>
  <si>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</si>
  <si>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</si>
  <si>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</si>
  <si>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</si>
  <si>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</si>
  <si>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</si>
  <si>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</si>
  <si>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</si>
  <si>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</si>
  <si>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</si>
  <si>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</si>
  <si>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</si>
  <si>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</si>
  <si>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</si>
  <si>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</si>
  <si>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</si>
  <si>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</si>
  <si>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</si>
  <si>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</si>
  <si>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</si>
  <si>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</si>
  <si>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</si>
  <si>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</si>
  <si>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</si>
  <si>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</si>
  <si>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</si>
  <si>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</si>
  <si>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</si>
  <si>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</si>
  <si>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</si>
  <si>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</si>
  <si>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</si>
  <si>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</si>
  <si>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</si>
  <si>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</si>
  <si>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</si>
  <si>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</si>
  <si>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</si>
  <si>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</si>
  <si>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</si>
  <si>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</si>
  <si>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</si>
  <si>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</si>
  <si>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</si>
  <si>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</si>
  <si>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</si>
  <si>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</si>
  <si>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</si>
  <si>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</si>
  <si>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</si>
  <si>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</si>
  <si>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</si>
  <si>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</si>
  <si>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</si>
  <si>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</si>
  <si>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</si>
  <si>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</si>
  <si>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</si>
  <si>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</si>
  <si>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</si>
  <si>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</si>
  <si>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</si>
  <si>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</si>
  <si>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</si>
  <si>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</si>
  <si>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</si>
  <si>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</si>
  <si>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</si>
  <si>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</si>
  <si>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</si>
  <si>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</si>
  <si>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</si>
  <si>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</si>
  <si>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</si>
  <si>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</si>
  <si>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</si>
  <si>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</si>
  <si>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</si>
  <si>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</si>
  <si>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</si>
  <si>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</si>
  <si>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</si>
  <si>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</si>
  <si>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</si>
  <si>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</si>
  <si>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</si>
  <si>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</si>
  <si>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</si>
  <si>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</si>
  <si>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</si>
  <si>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</si>
  <si>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</si>
  <si>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</si>
  <si>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</si>
  <si>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</si>
  <si>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</si>
  <si>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</si>
  <si>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</si>
  <si>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</si>
  <si>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</si>
  <si>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</si>
  <si>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</si>
  <si>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</si>
  <si>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</si>
  <si>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</si>
  <si>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</si>
  <si>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</si>
  <si>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</si>
  <si>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</si>
  <si>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</si>
  <si>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</si>
  <si>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</si>
  <si>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</si>
  <si>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</si>
  <si>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</si>
  <si>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</si>
  <si>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</si>
  <si>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</si>
  <si>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</si>
  <si>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</si>
  <si>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</si>
  <si>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</si>
  <si>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</si>
  <si>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</si>
  <si>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</si>
  <si>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</si>
  <si>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</si>
  <si>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</si>
  <si>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</si>
  <si>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</si>
  <si>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</si>
  <si>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</si>
  <si>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</si>
  <si>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</si>
  <si>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</si>
  <si>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</si>
  <si>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</si>
  <si>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</si>
  <si>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</si>
  <si>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</si>
  <si>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</si>
  <si>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</si>
  <si>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</si>
  <si>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</si>
  <si>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</si>
  <si>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</si>
  <si>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Сумма (руб)</t>
  </si>
  <si>
    <t>092  2 02 20216 05 0000 150</t>
  </si>
  <si>
    <t>000  2 02 20216 00 0000 150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</si>
  <si>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</si>
  <si>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</si>
  <si>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</si>
  <si>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</si>
  <si>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</si>
  <si>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</si>
  <si>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</si>
  <si>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</si>
  <si>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</si>
  <si>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</si>
  <si>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</si>
  <si>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</si>
  <si>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</si>
  <si>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</si>
  <si>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</si>
  <si>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</si>
  <si>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</si>
  <si>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</si>
  <si>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</si>
  <si>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</si>
  <si>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</si>
  <si>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</si>
  <si>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</si>
  <si>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</si>
  <si>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</si>
  <si>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</si>
  <si>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</si>
  <si>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</si>
  <si>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</si>
  <si>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</si>
  <si>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</si>
  <si>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</si>
  <si>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</si>
  <si>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</si>
  <si>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</si>
  <si>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</si>
  <si>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</si>
  <si>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</si>
  <si>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</si>
  <si>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</si>
  <si>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</si>
  <si>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</si>
  <si>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</si>
  <si>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</si>
  <si>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</si>
  <si>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</si>
  <si>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</si>
  <si>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</si>
  <si>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</si>
  <si>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</si>
  <si>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</si>
  <si>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</si>
  <si>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</si>
  <si>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</si>
  <si>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</si>
  <si>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</si>
  <si>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</si>
  <si>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</si>
  <si>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</si>
  <si>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</si>
  <si>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</si>
  <si>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</si>
  <si>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</si>
  <si>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</si>
  <si>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</si>
  <si>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</si>
  <si>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</si>
  <si>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</si>
  <si>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</si>
  <si>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</si>
  <si>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</si>
  <si>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</si>
  <si>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</si>
  <si>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</si>
  <si>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</si>
  <si>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</si>
  <si>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</si>
  <si>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</si>
  <si>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</si>
  <si>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</si>
  <si>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</si>
  <si>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</si>
  <si>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</si>
  <si>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</si>
  <si>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</si>
  <si>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</si>
  <si>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</si>
  <si>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</si>
  <si>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</si>
  <si>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</si>
  <si>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</si>
  <si>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</si>
  <si>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</si>
  <si>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</si>
  <si>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</si>
  <si>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</si>
  <si>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</si>
  <si>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</si>
  <si>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</si>
  <si>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</si>
  <si>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</si>
  <si>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</si>
  <si>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</si>
  <si>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</si>
  <si>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</si>
  <si>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</si>
  <si>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</si>
  <si>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</si>
  <si>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</si>
  <si>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</si>
  <si>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</si>
  <si>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</si>
  <si>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</si>
  <si>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</si>
  <si>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</si>
  <si>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</si>
  <si>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</si>
  <si>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 xml:space="preserve">от .2023 № 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</si>
  <si>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2024 и на плановый период 2025 и 2026 годов</t>
  </si>
  <si>
    <t>000 202 29999 05 0000 150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</si>
  <si>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</si>
  <si>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</si>
  <si>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000 202 25599 00 0000 150</t>
  </si>
  <si>
    <t>000 202 25599 05 0000 150</t>
  </si>
  <si>
    <t>092 202 25599 05 0000 150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</si>
  <si>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</si>
  <si>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000  1 16 01120 01 0000 140</t>
  </si>
  <si>
    <t>000  1 16 01123 01 0000 140</t>
  </si>
  <si>
    <t>023  1 16 01123 01 0000 140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</si>
  <si>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</si>
  <si>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</si>
  <si>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</si>
  <si>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000 2 02 49999 00 0000 150</t>
  </si>
  <si>
    <t>Прочие межбюджетные трансферты, передаваемые бюджетам</t>
  </si>
  <si>
    <t>000 2 02 49999 05 0000 150</t>
  </si>
  <si>
    <t>092 2 02 49999 05 0000 150</t>
  </si>
  <si>
    <t>Прочие межбюджетные трансферты, передаваемые бюджетам муниципальных районов</t>
  </si>
  <si>
    <t>182 1 03 02231 01 0000 110</t>
  </si>
  <si>
    <t>182 1 03 02241 01 0000 110</t>
  </si>
  <si>
    <t>182 1 03 02251 01 0000 110</t>
  </si>
  <si>
    <t>182 1 03 02261 01 0000 110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</si>
</sst>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  <font>
      <b/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171" fontId="4" fillId="35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49" fontId="7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171" fontId="4" fillId="0" borderId="10" xfId="6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view="pageBreakPreview" zoomScale="77" zoomScaleNormal="55" zoomScaleSheetLayoutView="77" zoomScalePageLayoutView="0" workbookViewId="0" topLeftCell="A205">
      <selection activeCell="D195" sqref="D195"/>
    </sheetView>
  </sheetViews>
  <sheetFormatPr defaultColWidth="9.00390625" defaultRowHeight="12.75"/>
  <cols>
    <col min="1" max="1" width="29.375" style="10" customWidth="1"/>
    <col min="2" max="2" width="89.625" style="63" customWidth="1"/>
    <col min="3" max="3" width="22.875" style="17" customWidth="1"/>
    <col min="4" max="4" width="23.00390625" style="17" customWidth="1"/>
    <col min="5" max="5" width="22.625" style="17" customWidth="1"/>
    <col min="6" max="6" width="9.125" style="2" customWidth="1"/>
    <col min="7" max="7" width="10.625" style="2" bestFit="1" customWidth="1"/>
    <col min="8" max="16384" width="9.125" style="2" customWidth="1"/>
  </cols>
  <sheetData>
    <row r="1" spans="3:5" ht="15" customHeight="1" hidden="1">
      <c r="C1" s="18"/>
      <c r="D1" s="18"/>
      <c r="E1" s="18"/>
    </row>
    <row r="2" spans="3:5" ht="15" customHeight="1">
      <c r="C2" s="18"/>
      <c r="D2" s="69" t="s">
        <v>12</v>
      </c>
      <c r="E2" s="69"/>
    </row>
    <row r="3" spans="3:5" ht="15" customHeight="1">
      <c r="C3" s="18"/>
      <c r="D3" s="69" t="s">
        <v>13</v>
      </c>
      <c r="E3" s="69"/>
    </row>
    <row r="4" spans="3:5" ht="16.5" customHeight="1">
      <c r="C4" s="18"/>
      <c r="D4" s="69" t="s">
        <v>14</v>
      </c>
      <c r="E4" s="69"/>
    </row>
    <row r="5" spans="3:5" ht="18" customHeight="1">
      <c r="C5" s="18"/>
      <c r="D5" s="69" t="s">
        <v>329</v>
      </c>
      <c r="E5" s="69"/>
    </row>
    <row r="6" spans="3:4" ht="15" customHeight="1">
      <c r="C6" s="19"/>
      <c r="D6" s="20"/>
    </row>
    <row r="7" spans="1:5" ht="38.25" customHeight="1">
      <c r="A7" s="73" t="s">
        <v>330</v>
      </c>
      <c r="B7" s="73"/>
      <c r="C7" s="73"/>
      <c r="D7" s="73"/>
      <c r="E7" s="73"/>
    </row>
    <row r="8" spans="1:5" ht="20.25" customHeight="1">
      <c r="A8" s="76" t="s">
        <v>141</v>
      </c>
      <c r="B8" s="74" t="s">
        <v>142</v>
      </c>
      <c r="C8" s="70" t="s">
        <v>209</v>
      </c>
      <c r="D8" s="71"/>
      <c r="E8" s="72"/>
    </row>
    <row r="9" spans="1:5" ht="36.75" customHeight="1">
      <c r="A9" s="77"/>
      <c r="B9" s="75"/>
      <c r="C9" s="6">
        <v>2024</v>
      </c>
      <c r="D9" s="6">
        <v>2025</v>
      </c>
      <c r="E9" s="6">
        <v>2026</v>
      </c>
    </row>
    <row r="10" spans="1:5" ht="15.75" customHeight="1">
      <c r="A10" s="76" t="s">
        <v>143</v>
      </c>
      <c r="B10" s="74" t="s">
        <v>144</v>
      </c>
      <c r="C10" s="81">
        <f>C13+C22+C36+C53+C58+C81+C88+C111+C121</f>
        <v>63017800</v>
      </c>
      <c r="D10" s="81">
        <f>D13+D22+D36+D53+D58+D81+D88+D111+D121</f>
        <v>64788710</v>
      </c>
      <c r="E10" s="81">
        <f>E13+E22+E36+E53+E58+E81+E88+E111+E121</f>
        <v>65643110</v>
      </c>
    </row>
    <row r="11" spans="1:5" ht="13.5" customHeight="1">
      <c r="A11" s="82"/>
      <c r="B11" s="75"/>
      <c r="C11" s="81"/>
      <c r="D11" s="81"/>
      <c r="E11" s="81"/>
    </row>
    <row r="12" spans="1:5" ht="21" customHeight="1">
      <c r="A12" s="55" t="s">
        <v>145</v>
      </c>
      <c r="B12" s="56" t="s">
        <v>146</v>
      </c>
      <c r="C12" s="22">
        <f aca="true" t="shared" si="0" ref="C12:E13">C14+C16+C18+C20</f>
        <v>34700000</v>
      </c>
      <c r="D12" s="22">
        <f t="shared" si="0"/>
        <v>35250000</v>
      </c>
      <c r="E12" s="22">
        <f t="shared" si="0"/>
        <v>35790000</v>
      </c>
    </row>
    <row r="13" spans="1:5" s="3" customFormat="1" ht="18.75">
      <c r="A13" s="13" t="s">
        <v>147</v>
      </c>
      <c r="B13" s="14" t="s">
        <v>148</v>
      </c>
      <c r="C13" s="22">
        <f t="shared" si="0"/>
        <v>34700000</v>
      </c>
      <c r="D13" s="22">
        <f t="shared" si="0"/>
        <v>35250000</v>
      </c>
      <c r="E13" s="22">
        <f t="shared" si="0"/>
        <v>35790000</v>
      </c>
    </row>
    <row r="14" spans="1:5" s="3" customFormat="1" ht="78.75" customHeight="1">
      <c r="A14" s="40" t="s">
        <v>96</v>
      </c>
      <c r="B14" s="41" t="s">
        <v>150</v>
      </c>
      <c r="C14" s="33">
        <f>C15</f>
        <v>34000000</v>
      </c>
      <c r="D14" s="33">
        <f>D15</f>
        <v>34500000</v>
      </c>
      <c r="E14" s="33">
        <f>E15</f>
        <v>35000000</v>
      </c>
    </row>
    <row r="15" spans="1:5" ht="75.75" customHeight="1">
      <c r="A15" s="27" t="s">
        <v>149</v>
      </c>
      <c r="B15" s="28" t="s">
        <v>150</v>
      </c>
      <c r="C15" s="25">
        <v>34000000</v>
      </c>
      <c r="D15" s="25">
        <v>34500000</v>
      </c>
      <c r="E15" s="25">
        <v>35000000</v>
      </c>
    </row>
    <row r="16" spans="1:5" ht="117.75" customHeight="1">
      <c r="A16" s="40" t="s">
        <v>97</v>
      </c>
      <c r="B16" s="41" t="s">
        <v>152</v>
      </c>
      <c r="C16" s="33">
        <f>C17</f>
        <v>100000</v>
      </c>
      <c r="D16" s="33">
        <f>D17</f>
        <v>110000</v>
      </c>
      <c r="E16" s="33">
        <f>E17</f>
        <v>120000</v>
      </c>
    </row>
    <row r="17" spans="1:5" ht="117.75" customHeight="1">
      <c r="A17" s="27" t="s">
        <v>151</v>
      </c>
      <c r="B17" s="28" t="s">
        <v>152</v>
      </c>
      <c r="C17" s="25">
        <v>100000</v>
      </c>
      <c r="D17" s="25">
        <v>110000</v>
      </c>
      <c r="E17" s="25">
        <v>120000</v>
      </c>
    </row>
    <row r="18" spans="1:5" ht="54.75" customHeight="1">
      <c r="A18" s="40" t="s">
        <v>98</v>
      </c>
      <c r="B18" s="41" t="s">
        <v>192</v>
      </c>
      <c r="C18" s="33">
        <f>C19</f>
        <v>300000</v>
      </c>
      <c r="D18" s="33">
        <f>D19</f>
        <v>320000</v>
      </c>
      <c r="E18" s="33">
        <f>E19</f>
        <v>340000</v>
      </c>
    </row>
    <row r="19" spans="1:5" ht="44.25" customHeight="1">
      <c r="A19" s="27" t="s">
        <v>153</v>
      </c>
      <c r="B19" s="28" t="s">
        <v>192</v>
      </c>
      <c r="C19" s="25">
        <v>300000</v>
      </c>
      <c r="D19" s="25">
        <v>320000</v>
      </c>
      <c r="E19" s="25">
        <v>340000</v>
      </c>
    </row>
    <row r="20" spans="1:5" ht="96" customHeight="1">
      <c r="A20" s="40" t="s">
        <v>99</v>
      </c>
      <c r="B20" s="41" t="s">
        <v>155</v>
      </c>
      <c r="C20" s="33">
        <f>C21</f>
        <v>300000</v>
      </c>
      <c r="D20" s="33">
        <f>D21</f>
        <v>320000</v>
      </c>
      <c r="E20" s="33">
        <f>E21</f>
        <v>330000</v>
      </c>
    </row>
    <row r="21" spans="1:5" ht="93.75" customHeight="1">
      <c r="A21" s="27" t="s">
        <v>154</v>
      </c>
      <c r="B21" s="28" t="s">
        <v>155</v>
      </c>
      <c r="C21" s="25">
        <v>300000</v>
      </c>
      <c r="D21" s="25">
        <v>320000</v>
      </c>
      <c r="E21" s="25">
        <v>330000</v>
      </c>
    </row>
    <row r="22" spans="1:5" ht="43.5" customHeight="1">
      <c r="A22" s="15" t="s">
        <v>156</v>
      </c>
      <c r="B22" s="30" t="s">
        <v>157</v>
      </c>
      <c r="C22" s="31">
        <f>C26+C29+C32+C35</f>
        <v>12152410</v>
      </c>
      <c r="D22" s="31">
        <f>D26+D29+D32+D35</f>
        <v>13012240</v>
      </c>
      <c r="E22" s="31">
        <f>E26+E29+E32+E35</f>
        <v>13012240</v>
      </c>
    </row>
    <row r="23" spans="1:5" ht="43.5" customHeight="1">
      <c r="A23" s="40" t="s">
        <v>226</v>
      </c>
      <c r="B23" s="41" t="s">
        <v>225</v>
      </c>
      <c r="C23" s="53">
        <f>C24+C30+C33+C27</f>
        <v>12152410</v>
      </c>
      <c r="D23" s="53">
        <f>D24+D30+D33+D27</f>
        <v>13012240</v>
      </c>
      <c r="E23" s="53">
        <f>E24+E30+E33+E27</f>
        <v>13012240</v>
      </c>
    </row>
    <row r="24" spans="1:5" ht="78.75" customHeight="1">
      <c r="A24" s="40" t="s">
        <v>220</v>
      </c>
      <c r="B24" s="41" t="s">
        <v>193</v>
      </c>
      <c r="C24" s="33">
        <f>C25</f>
        <v>5797700</v>
      </c>
      <c r="D24" s="33">
        <f>D25</f>
        <v>6223170</v>
      </c>
      <c r="E24" s="33">
        <f>E25</f>
        <v>6223170</v>
      </c>
    </row>
    <row r="25" spans="1:5" ht="117" customHeight="1">
      <c r="A25" s="27" t="s">
        <v>65</v>
      </c>
      <c r="B25" s="37" t="s">
        <v>41</v>
      </c>
      <c r="C25" s="25">
        <v>5797700</v>
      </c>
      <c r="D25" s="25">
        <v>6223170</v>
      </c>
      <c r="E25" s="25">
        <v>6223170</v>
      </c>
    </row>
    <row r="26" spans="1:5" ht="116.25" customHeight="1">
      <c r="A26" s="27" t="s">
        <v>349</v>
      </c>
      <c r="B26" s="37" t="s">
        <v>41</v>
      </c>
      <c r="C26" s="25">
        <v>5797700</v>
      </c>
      <c r="D26" s="25">
        <v>6223170</v>
      </c>
      <c r="E26" s="25">
        <v>6223170</v>
      </c>
    </row>
    <row r="27" spans="1:5" ht="100.5" customHeight="1">
      <c r="A27" s="40" t="s">
        <v>222</v>
      </c>
      <c r="B27" s="44" t="s">
        <v>194</v>
      </c>
      <c r="C27" s="53">
        <f aca="true" t="shared" si="1" ref="C27:E28">C28</f>
        <v>39600</v>
      </c>
      <c r="D27" s="53">
        <f t="shared" si="1"/>
        <v>41400</v>
      </c>
      <c r="E27" s="53">
        <f t="shared" si="1"/>
        <v>41400</v>
      </c>
    </row>
    <row r="28" spans="1:5" ht="136.5" customHeight="1">
      <c r="A28" s="27" t="s">
        <v>77</v>
      </c>
      <c r="B28" s="37" t="s">
        <v>42</v>
      </c>
      <c r="C28" s="36">
        <f t="shared" si="1"/>
        <v>39600</v>
      </c>
      <c r="D28" s="36">
        <f t="shared" si="1"/>
        <v>41400</v>
      </c>
      <c r="E28" s="36">
        <f t="shared" si="1"/>
        <v>41400</v>
      </c>
    </row>
    <row r="29" spans="1:5" ht="136.5" customHeight="1">
      <c r="A29" s="27" t="s">
        <v>350</v>
      </c>
      <c r="B29" s="37" t="s">
        <v>42</v>
      </c>
      <c r="C29" s="36">
        <v>39600</v>
      </c>
      <c r="D29" s="36">
        <v>41400</v>
      </c>
      <c r="E29" s="36">
        <v>41400</v>
      </c>
    </row>
    <row r="30" spans="1:5" ht="76.5" customHeight="1">
      <c r="A30" s="40" t="s">
        <v>221</v>
      </c>
      <c r="B30" s="46" t="s">
        <v>195</v>
      </c>
      <c r="C30" s="53">
        <f aca="true" t="shared" si="2" ref="C30:E31">C31</f>
        <v>7074390</v>
      </c>
      <c r="D30" s="53">
        <f t="shared" si="2"/>
        <v>7514010</v>
      </c>
      <c r="E30" s="53">
        <f t="shared" si="2"/>
        <v>7514010</v>
      </c>
    </row>
    <row r="31" spans="1:5" ht="119.25" customHeight="1">
      <c r="A31" s="27" t="s">
        <v>66</v>
      </c>
      <c r="B31" s="37" t="s">
        <v>44</v>
      </c>
      <c r="C31" s="36">
        <f t="shared" si="2"/>
        <v>7074390</v>
      </c>
      <c r="D31" s="36">
        <f t="shared" si="2"/>
        <v>7514010</v>
      </c>
      <c r="E31" s="36">
        <f t="shared" si="2"/>
        <v>7514010</v>
      </c>
    </row>
    <row r="32" spans="1:5" ht="120" customHeight="1">
      <c r="A32" s="27" t="s">
        <v>351</v>
      </c>
      <c r="B32" s="37" t="s">
        <v>44</v>
      </c>
      <c r="C32" s="36">
        <v>7074390</v>
      </c>
      <c r="D32" s="36">
        <v>7514010</v>
      </c>
      <c r="E32" s="36">
        <v>7514010</v>
      </c>
    </row>
    <row r="33" spans="1:5" ht="78" customHeight="1">
      <c r="A33" s="40" t="s">
        <v>223</v>
      </c>
      <c r="B33" s="44" t="s">
        <v>196</v>
      </c>
      <c r="C33" s="53">
        <f aca="true" t="shared" si="3" ref="C33:E34">C34</f>
        <v>-759280</v>
      </c>
      <c r="D33" s="53">
        <f t="shared" si="3"/>
        <v>-766340</v>
      </c>
      <c r="E33" s="53">
        <f t="shared" si="3"/>
        <v>-766340</v>
      </c>
    </row>
    <row r="34" spans="1:5" ht="113.25" customHeight="1">
      <c r="A34" s="27" t="s">
        <v>67</v>
      </c>
      <c r="B34" s="37" t="s">
        <v>43</v>
      </c>
      <c r="C34" s="36">
        <f t="shared" si="3"/>
        <v>-759280</v>
      </c>
      <c r="D34" s="36">
        <f t="shared" si="3"/>
        <v>-766340</v>
      </c>
      <c r="E34" s="36">
        <f t="shared" si="3"/>
        <v>-766340</v>
      </c>
    </row>
    <row r="35" spans="1:5" ht="118.5" customHeight="1">
      <c r="A35" s="27" t="s">
        <v>352</v>
      </c>
      <c r="B35" s="37" t="s">
        <v>43</v>
      </c>
      <c r="C35" s="36">
        <v>-759280</v>
      </c>
      <c r="D35" s="36">
        <v>-766340</v>
      </c>
      <c r="E35" s="36">
        <v>-766340</v>
      </c>
    </row>
    <row r="36" spans="1:5" ht="21" customHeight="1">
      <c r="A36" s="13" t="s">
        <v>158</v>
      </c>
      <c r="B36" s="14" t="s">
        <v>159</v>
      </c>
      <c r="C36" s="22">
        <f>C37+C45+C48+C51</f>
        <v>3370000</v>
      </c>
      <c r="D36" s="22">
        <f>D37+D45+D48+D51</f>
        <v>3630000</v>
      </c>
      <c r="E36" s="22">
        <f>E37+E45+E48+E51</f>
        <v>3890000</v>
      </c>
    </row>
    <row r="37" spans="1:5" ht="43.5" customHeight="1">
      <c r="A37" s="40" t="s">
        <v>132</v>
      </c>
      <c r="B37" s="41" t="s">
        <v>130</v>
      </c>
      <c r="C37" s="33">
        <f>C38+C41</f>
        <v>2100000</v>
      </c>
      <c r="D37" s="33">
        <f>D38+D41</f>
        <v>2300000</v>
      </c>
      <c r="E37" s="33">
        <f>E38+E41</f>
        <v>2500000</v>
      </c>
    </row>
    <row r="38" spans="1:5" ht="39" customHeight="1">
      <c r="A38" s="40" t="s">
        <v>133</v>
      </c>
      <c r="B38" s="41" t="s">
        <v>131</v>
      </c>
      <c r="C38" s="33">
        <f aca="true" t="shared" si="4" ref="C38:E39">C39</f>
        <v>1100000</v>
      </c>
      <c r="D38" s="33">
        <f t="shared" si="4"/>
        <v>1200000</v>
      </c>
      <c r="E38" s="33">
        <f t="shared" si="4"/>
        <v>1300000</v>
      </c>
    </row>
    <row r="39" spans="1:5" ht="39.75" customHeight="1">
      <c r="A39" s="27" t="s">
        <v>134</v>
      </c>
      <c r="B39" s="28" t="s">
        <v>131</v>
      </c>
      <c r="C39" s="25">
        <f t="shared" si="4"/>
        <v>1100000</v>
      </c>
      <c r="D39" s="25">
        <f t="shared" si="4"/>
        <v>1200000</v>
      </c>
      <c r="E39" s="25">
        <f t="shared" si="4"/>
        <v>1300000</v>
      </c>
    </row>
    <row r="40" spans="1:5" ht="45" customHeight="1">
      <c r="A40" s="27" t="s">
        <v>137</v>
      </c>
      <c r="B40" s="28" t="s">
        <v>131</v>
      </c>
      <c r="C40" s="25">
        <v>1100000</v>
      </c>
      <c r="D40" s="25">
        <v>1200000</v>
      </c>
      <c r="E40" s="25">
        <v>1300000</v>
      </c>
    </row>
    <row r="41" spans="1:5" ht="42" customHeight="1">
      <c r="A41" s="40" t="s">
        <v>136</v>
      </c>
      <c r="B41" s="41" t="s">
        <v>135</v>
      </c>
      <c r="C41" s="33">
        <f aca="true" t="shared" si="5" ref="C41:E42">C42</f>
        <v>1000000</v>
      </c>
      <c r="D41" s="33">
        <f t="shared" si="5"/>
        <v>1100000</v>
      </c>
      <c r="E41" s="33">
        <f t="shared" si="5"/>
        <v>1200000</v>
      </c>
    </row>
    <row r="42" spans="1:5" ht="75.75" customHeight="1">
      <c r="A42" s="27" t="s">
        <v>140</v>
      </c>
      <c r="B42" s="28" t="s">
        <v>138</v>
      </c>
      <c r="C42" s="25">
        <f t="shared" si="5"/>
        <v>1000000</v>
      </c>
      <c r="D42" s="25">
        <f t="shared" si="5"/>
        <v>1100000</v>
      </c>
      <c r="E42" s="25">
        <f t="shared" si="5"/>
        <v>1200000</v>
      </c>
    </row>
    <row r="43" spans="1:5" ht="75.75" customHeight="1">
      <c r="A43" s="27" t="s">
        <v>139</v>
      </c>
      <c r="B43" s="28" t="s">
        <v>138</v>
      </c>
      <c r="C43" s="25">
        <v>1000000</v>
      </c>
      <c r="D43" s="25">
        <v>1100000</v>
      </c>
      <c r="E43" s="25">
        <v>1200000</v>
      </c>
    </row>
    <row r="44" spans="1:5" ht="21" customHeight="1" hidden="1">
      <c r="A44" s="52" t="s">
        <v>227</v>
      </c>
      <c r="B44" s="41" t="s">
        <v>161</v>
      </c>
      <c r="C44" s="33">
        <f aca="true" t="shared" si="6" ref="C44:E45">C45</f>
        <v>0</v>
      </c>
      <c r="D44" s="33">
        <f t="shared" si="6"/>
        <v>0</v>
      </c>
      <c r="E44" s="33">
        <f t="shared" si="6"/>
        <v>0</v>
      </c>
    </row>
    <row r="45" spans="1:5" ht="21" customHeight="1" hidden="1">
      <c r="A45" s="27" t="s">
        <v>100</v>
      </c>
      <c r="B45" s="28" t="s">
        <v>161</v>
      </c>
      <c r="C45" s="25">
        <f t="shared" si="6"/>
        <v>0</v>
      </c>
      <c r="D45" s="25">
        <f t="shared" si="6"/>
        <v>0</v>
      </c>
      <c r="E45" s="25">
        <f t="shared" si="6"/>
        <v>0</v>
      </c>
    </row>
    <row r="46" spans="1:5" ht="26.25" customHeight="1" hidden="1">
      <c r="A46" s="27" t="s">
        <v>160</v>
      </c>
      <c r="B46" s="28" t="s">
        <v>161</v>
      </c>
      <c r="C46" s="25">
        <v>0</v>
      </c>
      <c r="D46" s="25">
        <v>0</v>
      </c>
      <c r="E46" s="25">
        <v>0</v>
      </c>
    </row>
    <row r="47" spans="1:5" ht="26.25" customHeight="1">
      <c r="A47" s="40" t="s">
        <v>228</v>
      </c>
      <c r="B47" s="41" t="s">
        <v>163</v>
      </c>
      <c r="C47" s="33">
        <f aca="true" t="shared" si="7" ref="C47:E48">C48</f>
        <v>220000</v>
      </c>
      <c r="D47" s="33">
        <f t="shared" si="7"/>
        <v>230000</v>
      </c>
      <c r="E47" s="33">
        <f t="shared" si="7"/>
        <v>240000</v>
      </c>
    </row>
    <row r="48" spans="1:5" ht="26.25" customHeight="1">
      <c r="A48" s="27" t="s">
        <v>101</v>
      </c>
      <c r="B48" s="28" t="s">
        <v>163</v>
      </c>
      <c r="C48" s="25">
        <f t="shared" si="7"/>
        <v>220000</v>
      </c>
      <c r="D48" s="25">
        <f t="shared" si="7"/>
        <v>230000</v>
      </c>
      <c r="E48" s="25">
        <f t="shared" si="7"/>
        <v>240000</v>
      </c>
    </row>
    <row r="49" spans="1:5" ht="22.5" customHeight="1">
      <c r="A49" s="27" t="s">
        <v>162</v>
      </c>
      <c r="B49" s="28" t="s">
        <v>163</v>
      </c>
      <c r="C49" s="25">
        <v>220000</v>
      </c>
      <c r="D49" s="25">
        <v>230000</v>
      </c>
      <c r="E49" s="25">
        <v>240000</v>
      </c>
    </row>
    <row r="50" spans="1:5" ht="39" customHeight="1">
      <c r="A50" s="40" t="s">
        <v>229</v>
      </c>
      <c r="B50" s="44" t="s">
        <v>230</v>
      </c>
      <c r="C50" s="33">
        <f aca="true" t="shared" si="8" ref="C50:E51">C51</f>
        <v>1050000</v>
      </c>
      <c r="D50" s="33">
        <f t="shared" si="8"/>
        <v>1100000</v>
      </c>
      <c r="E50" s="33">
        <f t="shared" si="8"/>
        <v>1150000</v>
      </c>
    </row>
    <row r="51" spans="1:5" ht="37.5" customHeight="1">
      <c r="A51" s="27" t="s">
        <v>102</v>
      </c>
      <c r="B51" s="28" t="s">
        <v>197</v>
      </c>
      <c r="C51" s="25">
        <f t="shared" si="8"/>
        <v>1050000</v>
      </c>
      <c r="D51" s="25">
        <f t="shared" si="8"/>
        <v>1100000</v>
      </c>
      <c r="E51" s="25">
        <f t="shared" si="8"/>
        <v>1150000</v>
      </c>
    </row>
    <row r="52" spans="1:5" ht="41.25" customHeight="1">
      <c r="A52" s="27" t="s">
        <v>191</v>
      </c>
      <c r="B52" s="28" t="s">
        <v>197</v>
      </c>
      <c r="C52" s="25">
        <v>1050000</v>
      </c>
      <c r="D52" s="25">
        <v>1100000</v>
      </c>
      <c r="E52" s="25">
        <v>1150000</v>
      </c>
    </row>
    <row r="53" spans="1:5" ht="22.5" customHeight="1">
      <c r="A53" s="13" t="s">
        <v>164</v>
      </c>
      <c r="B53" s="14" t="s">
        <v>165</v>
      </c>
      <c r="C53" s="22">
        <f>C56</f>
        <v>1300000</v>
      </c>
      <c r="D53" s="22">
        <f>D56</f>
        <v>1350000</v>
      </c>
      <c r="E53" s="22">
        <f>E56</f>
        <v>1400000</v>
      </c>
    </row>
    <row r="54" spans="1:5" ht="45" customHeight="1">
      <c r="A54" s="42" t="s">
        <v>231</v>
      </c>
      <c r="B54" s="41" t="s">
        <v>232</v>
      </c>
      <c r="C54" s="33">
        <f aca="true" t="shared" si="9" ref="C54:E55">C55</f>
        <v>1300000</v>
      </c>
      <c r="D54" s="33">
        <f t="shared" si="9"/>
        <v>1350000</v>
      </c>
      <c r="E54" s="33">
        <f t="shared" si="9"/>
        <v>1400000</v>
      </c>
    </row>
    <row r="55" spans="1:5" ht="39" customHeight="1">
      <c r="A55" s="32" t="s">
        <v>95</v>
      </c>
      <c r="B55" s="28" t="s">
        <v>167</v>
      </c>
      <c r="C55" s="25">
        <f t="shared" si="9"/>
        <v>1300000</v>
      </c>
      <c r="D55" s="25">
        <f t="shared" si="9"/>
        <v>1350000</v>
      </c>
      <c r="E55" s="25">
        <f t="shared" si="9"/>
        <v>1400000</v>
      </c>
    </row>
    <row r="56" spans="1:5" ht="56.25" customHeight="1">
      <c r="A56" s="78" t="s">
        <v>166</v>
      </c>
      <c r="B56" s="80" t="s">
        <v>167</v>
      </c>
      <c r="C56" s="83">
        <v>1300000</v>
      </c>
      <c r="D56" s="83">
        <v>1350000</v>
      </c>
      <c r="E56" s="83">
        <v>1400000</v>
      </c>
    </row>
    <row r="57" spans="1:5" ht="0.75" customHeight="1" hidden="1">
      <c r="A57" s="79"/>
      <c r="B57" s="80"/>
      <c r="C57" s="83"/>
      <c r="D57" s="83"/>
      <c r="E57" s="83"/>
    </row>
    <row r="58" spans="1:5" ht="40.5" customHeight="1">
      <c r="A58" s="13" t="s">
        <v>168</v>
      </c>
      <c r="B58" s="14" t="s">
        <v>169</v>
      </c>
      <c r="C58" s="22">
        <f>C60+C69+C72+C75+C79</f>
        <v>1417300</v>
      </c>
      <c r="D58" s="22">
        <f>D60+D69+D72+D75+D79</f>
        <v>1467300</v>
      </c>
      <c r="E58" s="22">
        <f>E60+E69+E72+E75+E79</f>
        <v>1482300</v>
      </c>
    </row>
    <row r="59" spans="1:5" ht="99.75" customHeight="1">
      <c r="A59" s="40" t="s">
        <v>264</v>
      </c>
      <c r="B59" s="41" t="s">
        <v>263</v>
      </c>
      <c r="C59" s="33">
        <f>C61+C66+C68+C71+C74</f>
        <v>1412100</v>
      </c>
      <c r="D59" s="33">
        <f>D61+D66+D68+D71+D74</f>
        <v>1462100</v>
      </c>
      <c r="E59" s="33">
        <f>E61+E66+E68+E71+E74</f>
        <v>1477100</v>
      </c>
    </row>
    <row r="60" spans="1:5" ht="75.75" customHeight="1">
      <c r="A60" s="42" t="s">
        <v>216</v>
      </c>
      <c r="B60" s="51" t="s">
        <v>68</v>
      </c>
      <c r="C60" s="33">
        <f>C61+C66</f>
        <v>555000</v>
      </c>
      <c r="D60" s="33">
        <f>D61+D66</f>
        <v>605000</v>
      </c>
      <c r="E60" s="33">
        <f>E61+E66</f>
        <v>620000</v>
      </c>
    </row>
    <row r="61" spans="1:5" ht="99" customHeight="1">
      <c r="A61" s="40" t="s">
        <v>88</v>
      </c>
      <c r="B61" s="45" t="s">
        <v>89</v>
      </c>
      <c r="C61" s="33">
        <f>C62+C63+C64+C65</f>
        <v>155000</v>
      </c>
      <c r="D61" s="33">
        <f>D62+D63+D64+D65</f>
        <v>180000</v>
      </c>
      <c r="E61" s="33">
        <f>E62+E63+E64+E65</f>
        <v>190000</v>
      </c>
    </row>
    <row r="62" spans="1:5" ht="114" customHeight="1">
      <c r="A62" s="1" t="s">
        <v>45</v>
      </c>
      <c r="B62" s="7" t="s">
        <v>206</v>
      </c>
      <c r="C62" s="23">
        <v>42000</v>
      </c>
      <c r="D62" s="23">
        <v>50000</v>
      </c>
      <c r="E62" s="23">
        <v>50000</v>
      </c>
    </row>
    <row r="63" spans="1:5" ht="117.75" customHeight="1">
      <c r="A63" s="1" t="s">
        <v>46</v>
      </c>
      <c r="B63" s="7" t="s">
        <v>207</v>
      </c>
      <c r="C63" s="23">
        <v>54000</v>
      </c>
      <c r="D63" s="23">
        <v>55000</v>
      </c>
      <c r="E63" s="23">
        <v>60000</v>
      </c>
    </row>
    <row r="64" spans="1:5" ht="117" customHeight="1">
      <c r="A64" s="1" t="s">
        <v>47</v>
      </c>
      <c r="B64" s="7" t="s">
        <v>0</v>
      </c>
      <c r="C64" s="23">
        <v>25000</v>
      </c>
      <c r="D64" s="23">
        <v>37000</v>
      </c>
      <c r="E64" s="23">
        <v>40000</v>
      </c>
    </row>
    <row r="65" spans="1:5" ht="114" customHeight="1">
      <c r="A65" s="1" t="s">
        <v>48</v>
      </c>
      <c r="B65" s="7" t="s">
        <v>1</v>
      </c>
      <c r="C65" s="23">
        <v>34000</v>
      </c>
      <c r="D65" s="23">
        <v>38000</v>
      </c>
      <c r="E65" s="23">
        <v>40000</v>
      </c>
    </row>
    <row r="66" spans="1:5" ht="95.25" customHeight="1">
      <c r="A66" s="40" t="s">
        <v>90</v>
      </c>
      <c r="B66" s="51" t="s">
        <v>198</v>
      </c>
      <c r="C66" s="33">
        <f>C67</f>
        <v>400000</v>
      </c>
      <c r="D66" s="33">
        <f>D67</f>
        <v>425000</v>
      </c>
      <c r="E66" s="33">
        <f>E67</f>
        <v>430000</v>
      </c>
    </row>
    <row r="67" spans="1:5" ht="81" customHeight="1">
      <c r="A67" s="1" t="s">
        <v>328</v>
      </c>
      <c r="B67" s="11" t="s">
        <v>198</v>
      </c>
      <c r="C67" s="23">
        <v>400000</v>
      </c>
      <c r="D67" s="23">
        <v>425000</v>
      </c>
      <c r="E67" s="23">
        <v>430000</v>
      </c>
    </row>
    <row r="68" spans="1:5" ht="90" customHeight="1">
      <c r="A68" s="40" t="s">
        <v>233</v>
      </c>
      <c r="B68" s="41" t="s">
        <v>234</v>
      </c>
      <c r="C68" s="33">
        <f aca="true" t="shared" si="10" ref="C68:E69">C69</f>
        <v>350000</v>
      </c>
      <c r="D68" s="33">
        <f t="shared" si="10"/>
        <v>350000</v>
      </c>
      <c r="E68" s="33">
        <f t="shared" si="10"/>
        <v>350000</v>
      </c>
    </row>
    <row r="69" spans="1:5" ht="74.25" customHeight="1">
      <c r="A69" s="32" t="s">
        <v>91</v>
      </c>
      <c r="B69" s="29" t="s">
        <v>170</v>
      </c>
      <c r="C69" s="25">
        <f t="shared" si="10"/>
        <v>350000</v>
      </c>
      <c r="D69" s="25">
        <f t="shared" si="10"/>
        <v>350000</v>
      </c>
      <c r="E69" s="25">
        <f t="shared" si="10"/>
        <v>350000</v>
      </c>
    </row>
    <row r="70" spans="1:5" ht="75" customHeight="1">
      <c r="A70" s="9" t="s">
        <v>49</v>
      </c>
      <c r="B70" s="8" t="s">
        <v>170</v>
      </c>
      <c r="C70" s="34">
        <v>350000</v>
      </c>
      <c r="D70" s="34">
        <v>350000</v>
      </c>
      <c r="E70" s="34">
        <v>350000</v>
      </c>
    </row>
    <row r="71" spans="1:5" ht="92.25" customHeight="1">
      <c r="A71" s="42" t="s">
        <v>235</v>
      </c>
      <c r="B71" s="41" t="s">
        <v>236</v>
      </c>
      <c r="C71" s="33">
        <f aca="true" t="shared" si="11" ref="C71:E72">C72</f>
        <v>356000</v>
      </c>
      <c r="D71" s="33">
        <f t="shared" si="11"/>
        <v>356000</v>
      </c>
      <c r="E71" s="33">
        <f t="shared" si="11"/>
        <v>356000</v>
      </c>
    </row>
    <row r="72" spans="1:5" ht="75" customHeight="1">
      <c r="A72" s="32" t="s">
        <v>92</v>
      </c>
      <c r="B72" s="29" t="s">
        <v>73</v>
      </c>
      <c r="C72" s="25">
        <f t="shared" si="11"/>
        <v>356000</v>
      </c>
      <c r="D72" s="25">
        <f t="shared" si="11"/>
        <v>356000</v>
      </c>
      <c r="E72" s="25">
        <f t="shared" si="11"/>
        <v>356000</v>
      </c>
    </row>
    <row r="73" spans="1:5" ht="78.75" customHeight="1">
      <c r="A73" s="9" t="s">
        <v>74</v>
      </c>
      <c r="B73" s="5" t="s">
        <v>73</v>
      </c>
      <c r="C73" s="23">
        <v>356000</v>
      </c>
      <c r="D73" s="23">
        <v>356000</v>
      </c>
      <c r="E73" s="23">
        <v>356000</v>
      </c>
    </row>
    <row r="74" spans="1:5" ht="39.75" customHeight="1">
      <c r="A74" s="42" t="s">
        <v>237</v>
      </c>
      <c r="B74" s="41" t="s">
        <v>238</v>
      </c>
      <c r="C74" s="33">
        <f aca="true" t="shared" si="12" ref="C74:E75">C75</f>
        <v>151100</v>
      </c>
      <c r="D74" s="33">
        <f t="shared" si="12"/>
        <v>151100</v>
      </c>
      <c r="E74" s="33">
        <f t="shared" si="12"/>
        <v>151100</v>
      </c>
    </row>
    <row r="75" spans="1:5" ht="47.25" customHeight="1">
      <c r="A75" s="32" t="s">
        <v>93</v>
      </c>
      <c r="B75" s="29" t="s">
        <v>201</v>
      </c>
      <c r="C75" s="25">
        <f t="shared" si="12"/>
        <v>151100</v>
      </c>
      <c r="D75" s="25">
        <f t="shared" si="12"/>
        <v>151100</v>
      </c>
      <c r="E75" s="25">
        <f t="shared" si="12"/>
        <v>151100</v>
      </c>
    </row>
    <row r="76" spans="1:5" ht="39" customHeight="1">
      <c r="A76" s="32" t="s">
        <v>200</v>
      </c>
      <c r="B76" s="28" t="s">
        <v>201</v>
      </c>
      <c r="C76" s="25">
        <v>151100</v>
      </c>
      <c r="D76" s="25">
        <v>151100</v>
      </c>
      <c r="E76" s="25">
        <v>151100</v>
      </c>
    </row>
    <row r="77" spans="1:5" ht="91.5" customHeight="1">
      <c r="A77" s="42" t="s">
        <v>240</v>
      </c>
      <c r="B77" s="41" t="s">
        <v>239</v>
      </c>
      <c r="C77" s="33">
        <f aca="true" t="shared" si="13" ref="C77:E79">C78</f>
        <v>5200</v>
      </c>
      <c r="D77" s="33">
        <f t="shared" si="13"/>
        <v>5200</v>
      </c>
      <c r="E77" s="33">
        <f t="shared" si="13"/>
        <v>5200</v>
      </c>
    </row>
    <row r="78" spans="1:5" ht="78.75" customHeight="1">
      <c r="A78" s="32" t="s">
        <v>242</v>
      </c>
      <c r="B78" s="61" t="s">
        <v>241</v>
      </c>
      <c r="C78" s="25">
        <f t="shared" si="13"/>
        <v>5200</v>
      </c>
      <c r="D78" s="25">
        <f t="shared" si="13"/>
        <v>5200</v>
      </c>
      <c r="E78" s="25">
        <f t="shared" si="13"/>
        <v>5200</v>
      </c>
    </row>
    <row r="79" spans="1:5" ht="79.5" customHeight="1">
      <c r="A79" s="32" t="s">
        <v>94</v>
      </c>
      <c r="B79" s="29" t="s">
        <v>172</v>
      </c>
      <c r="C79" s="25">
        <f t="shared" si="13"/>
        <v>5200</v>
      </c>
      <c r="D79" s="25">
        <f t="shared" si="13"/>
        <v>5200</v>
      </c>
      <c r="E79" s="25">
        <f t="shared" si="13"/>
        <v>5200</v>
      </c>
    </row>
    <row r="80" spans="1:5" ht="75.75" customHeight="1">
      <c r="A80" s="9" t="s">
        <v>171</v>
      </c>
      <c r="B80" s="8" t="s">
        <v>172</v>
      </c>
      <c r="C80" s="23">
        <v>5200</v>
      </c>
      <c r="D80" s="23">
        <v>5200</v>
      </c>
      <c r="E80" s="23">
        <v>5200</v>
      </c>
    </row>
    <row r="81" spans="1:5" ht="20.25" customHeight="1">
      <c r="A81" s="13" t="s">
        <v>217</v>
      </c>
      <c r="B81" s="14" t="s">
        <v>28</v>
      </c>
      <c r="C81" s="35">
        <f>C84+C86+C87</f>
        <v>8300</v>
      </c>
      <c r="D81" s="35">
        <f>D84+D86+D87</f>
        <v>8900</v>
      </c>
      <c r="E81" s="35">
        <f>E84+E86+E87</f>
        <v>9700</v>
      </c>
    </row>
    <row r="82" spans="1:5" ht="20.25" customHeight="1">
      <c r="A82" s="40" t="s">
        <v>244</v>
      </c>
      <c r="B82" s="64" t="s">
        <v>243</v>
      </c>
      <c r="C82" s="50">
        <f>C83+C85</f>
        <v>8300</v>
      </c>
      <c r="D82" s="50">
        <f>D83+D85</f>
        <v>8900</v>
      </c>
      <c r="E82" s="50">
        <f>E83+E85</f>
        <v>9700</v>
      </c>
    </row>
    <row r="83" spans="1:5" ht="18.75" customHeight="1">
      <c r="A83" s="40" t="s">
        <v>103</v>
      </c>
      <c r="B83" s="41" t="s">
        <v>174</v>
      </c>
      <c r="C83" s="33">
        <f>C84</f>
        <v>8300</v>
      </c>
      <c r="D83" s="33">
        <f>D84</f>
        <v>8900</v>
      </c>
      <c r="E83" s="33">
        <f>E84</f>
        <v>9700</v>
      </c>
    </row>
    <row r="84" spans="1:5" ht="38.25" customHeight="1">
      <c r="A84" s="1" t="s">
        <v>173</v>
      </c>
      <c r="B84" s="4" t="s">
        <v>174</v>
      </c>
      <c r="C84" s="23">
        <v>8300</v>
      </c>
      <c r="D84" s="23">
        <v>8900</v>
      </c>
      <c r="E84" s="23">
        <v>9700</v>
      </c>
    </row>
    <row r="85" spans="1:5" ht="24" customHeight="1" hidden="1">
      <c r="A85" s="40" t="s">
        <v>104</v>
      </c>
      <c r="B85" s="41" t="s">
        <v>176</v>
      </c>
      <c r="C85" s="33">
        <f>C86</f>
        <v>0</v>
      </c>
      <c r="D85" s="33">
        <f>D86</f>
        <v>0</v>
      </c>
      <c r="E85" s="33">
        <f>E86</f>
        <v>0</v>
      </c>
    </row>
    <row r="86" spans="1:5" ht="25.5" customHeight="1" hidden="1">
      <c r="A86" s="1" t="s">
        <v>175</v>
      </c>
      <c r="B86" s="4" t="s">
        <v>176</v>
      </c>
      <c r="C86" s="23">
        <v>0</v>
      </c>
      <c r="D86" s="23">
        <v>0</v>
      </c>
      <c r="E86" s="23">
        <v>0</v>
      </c>
    </row>
    <row r="87" spans="1:5" ht="18.75" customHeight="1" hidden="1">
      <c r="A87" s="1" t="s">
        <v>204</v>
      </c>
      <c r="B87" s="4" t="s">
        <v>205</v>
      </c>
      <c r="C87" s="23"/>
      <c r="D87" s="23"/>
      <c r="E87" s="23"/>
    </row>
    <row r="88" spans="1:5" ht="43.5" customHeight="1">
      <c r="A88" s="13" t="s">
        <v>177</v>
      </c>
      <c r="B88" s="14" t="s">
        <v>190</v>
      </c>
      <c r="C88" s="22">
        <f>C91+C98+C101</f>
        <v>9751620</v>
      </c>
      <c r="D88" s="22">
        <f>D91+D98+D101</f>
        <v>9751620</v>
      </c>
      <c r="E88" s="22">
        <f>E91+E98+E101</f>
        <v>9751620</v>
      </c>
    </row>
    <row r="89" spans="1:5" ht="20.25" customHeight="1">
      <c r="A89" s="49" t="s">
        <v>246</v>
      </c>
      <c r="B89" s="64" t="s">
        <v>245</v>
      </c>
      <c r="C89" s="33">
        <f aca="true" t="shared" si="14" ref="C89:E90">C90</f>
        <v>71000</v>
      </c>
      <c r="D89" s="33">
        <f t="shared" si="14"/>
        <v>71000</v>
      </c>
      <c r="E89" s="33">
        <f t="shared" si="14"/>
        <v>71000</v>
      </c>
    </row>
    <row r="90" spans="1:5" ht="21" customHeight="1">
      <c r="A90" s="49" t="s">
        <v>248</v>
      </c>
      <c r="B90" s="64" t="s">
        <v>247</v>
      </c>
      <c r="C90" s="33">
        <f t="shared" si="14"/>
        <v>71000</v>
      </c>
      <c r="D90" s="33">
        <f t="shared" si="14"/>
        <v>71000</v>
      </c>
      <c r="E90" s="33">
        <f t="shared" si="14"/>
        <v>71000</v>
      </c>
    </row>
    <row r="91" spans="1:5" ht="37.5" customHeight="1">
      <c r="A91" s="27" t="s">
        <v>105</v>
      </c>
      <c r="B91" s="28" t="s">
        <v>124</v>
      </c>
      <c r="C91" s="25">
        <f>C92+C93+C94+C95</f>
        <v>71000</v>
      </c>
      <c r="D91" s="25">
        <f>D92+D93+D94+D95</f>
        <v>71000</v>
      </c>
      <c r="E91" s="25">
        <f>E92+E93+E94+E95</f>
        <v>71000</v>
      </c>
    </row>
    <row r="92" spans="1:5" ht="90" customHeight="1">
      <c r="A92" s="1" t="s">
        <v>84</v>
      </c>
      <c r="B92" s="5" t="s">
        <v>2</v>
      </c>
      <c r="C92" s="23">
        <v>12000</v>
      </c>
      <c r="D92" s="23">
        <v>12000</v>
      </c>
      <c r="E92" s="23">
        <v>12000</v>
      </c>
    </row>
    <row r="93" spans="1:5" ht="14.25" customHeight="1" hidden="1">
      <c r="A93" s="1" t="s">
        <v>61</v>
      </c>
      <c r="B93" s="5" t="s">
        <v>3</v>
      </c>
      <c r="C93" s="23">
        <v>0</v>
      </c>
      <c r="D93" s="23">
        <v>0</v>
      </c>
      <c r="E93" s="23">
        <v>0</v>
      </c>
    </row>
    <row r="94" spans="1:5" ht="78" customHeight="1">
      <c r="A94" s="1" t="s">
        <v>59</v>
      </c>
      <c r="B94" s="5" t="s">
        <v>4</v>
      </c>
      <c r="C94" s="23">
        <v>9000</v>
      </c>
      <c r="D94" s="23">
        <v>9000</v>
      </c>
      <c r="E94" s="23">
        <v>9000</v>
      </c>
    </row>
    <row r="95" spans="1:5" ht="73.5" customHeight="1">
      <c r="A95" s="1" t="s">
        <v>60</v>
      </c>
      <c r="B95" s="5" t="s">
        <v>5</v>
      </c>
      <c r="C95" s="23">
        <v>50000</v>
      </c>
      <c r="D95" s="23">
        <v>50000</v>
      </c>
      <c r="E95" s="23">
        <v>50000</v>
      </c>
    </row>
    <row r="96" spans="1:5" ht="20.25" customHeight="1">
      <c r="A96" s="47" t="s">
        <v>260</v>
      </c>
      <c r="B96" s="64" t="s">
        <v>249</v>
      </c>
      <c r="C96" s="48">
        <f>C97+C100</f>
        <v>9680620</v>
      </c>
      <c r="D96" s="33">
        <f>D97+D100</f>
        <v>9680620</v>
      </c>
      <c r="E96" s="33">
        <f>E97+E100</f>
        <v>9680620</v>
      </c>
    </row>
    <row r="97" spans="1:5" ht="39.75" customHeight="1">
      <c r="A97" s="40" t="s">
        <v>251</v>
      </c>
      <c r="B97" s="41" t="s">
        <v>250</v>
      </c>
      <c r="C97" s="54">
        <f aca="true" t="shared" si="15" ref="C97:E98">C98</f>
        <v>5520</v>
      </c>
      <c r="D97" s="53">
        <f t="shared" si="15"/>
        <v>5520</v>
      </c>
      <c r="E97" s="53">
        <f t="shared" si="15"/>
        <v>5520</v>
      </c>
    </row>
    <row r="98" spans="1:5" ht="36.75" customHeight="1">
      <c r="A98" s="27" t="s">
        <v>106</v>
      </c>
      <c r="B98" s="37" t="s">
        <v>15</v>
      </c>
      <c r="C98" s="25">
        <f t="shared" si="15"/>
        <v>5520</v>
      </c>
      <c r="D98" s="25">
        <f t="shared" si="15"/>
        <v>5520</v>
      </c>
      <c r="E98" s="25">
        <f t="shared" si="15"/>
        <v>5520</v>
      </c>
    </row>
    <row r="99" spans="1:5" ht="44.25" customHeight="1">
      <c r="A99" s="27" t="s">
        <v>27</v>
      </c>
      <c r="B99" s="37" t="s">
        <v>15</v>
      </c>
      <c r="C99" s="25">
        <v>5520</v>
      </c>
      <c r="D99" s="25">
        <v>5520</v>
      </c>
      <c r="E99" s="25">
        <v>5520</v>
      </c>
    </row>
    <row r="100" spans="1:5" ht="24" customHeight="1">
      <c r="A100" s="40" t="s">
        <v>253</v>
      </c>
      <c r="B100" s="46" t="s">
        <v>252</v>
      </c>
      <c r="C100" s="33">
        <f>C101</f>
        <v>9675100</v>
      </c>
      <c r="D100" s="33">
        <f>D101</f>
        <v>9675100</v>
      </c>
      <c r="E100" s="33">
        <f>E101</f>
        <v>9675100</v>
      </c>
    </row>
    <row r="101" spans="1:5" ht="56.25" customHeight="1">
      <c r="A101" s="40" t="s">
        <v>107</v>
      </c>
      <c r="B101" s="41" t="s">
        <v>123</v>
      </c>
      <c r="C101" s="33">
        <f>C102+C103+C104+C105+C106+C107+C108+C109+C110</f>
        <v>9675100</v>
      </c>
      <c r="D101" s="33">
        <f>D102+D103+D104+D105+D106+D107+D108+D109+D110</f>
        <v>9675100</v>
      </c>
      <c r="E101" s="33">
        <f>E102+E103+E104+E105+E106+E107+E108+E109+E110</f>
        <v>9675100</v>
      </c>
    </row>
    <row r="102" spans="1:5" ht="81" customHeight="1">
      <c r="A102" s="1" t="s">
        <v>64</v>
      </c>
      <c r="B102" s="5" t="s">
        <v>20</v>
      </c>
      <c r="C102" s="23">
        <v>722600</v>
      </c>
      <c r="D102" s="23">
        <v>722600</v>
      </c>
      <c r="E102" s="23">
        <v>722600</v>
      </c>
    </row>
    <row r="103" spans="1:5" ht="77.25" customHeight="1">
      <c r="A103" s="1" t="s">
        <v>85</v>
      </c>
      <c r="B103" s="5" t="s">
        <v>22</v>
      </c>
      <c r="C103" s="23">
        <v>4975200</v>
      </c>
      <c r="D103" s="23">
        <v>4975200</v>
      </c>
      <c r="E103" s="23">
        <v>4975200</v>
      </c>
    </row>
    <row r="104" spans="1:5" ht="59.25" customHeight="1">
      <c r="A104" s="1" t="s">
        <v>54</v>
      </c>
      <c r="B104" s="5" t="s">
        <v>7</v>
      </c>
      <c r="C104" s="23">
        <v>200000</v>
      </c>
      <c r="D104" s="23">
        <v>200000</v>
      </c>
      <c r="E104" s="23">
        <v>200000</v>
      </c>
    </row>
    <row r="105" spans="1:5" ht="9.75" customHeight="1" hidden="1">
      <c r="A105" s="1" t="s">
        <v>55</v>
      </c>
      <c r="B105" s="5" t="s">
        <v>261</v>
      </c>
      <c r="C105" s="23">
        <v>0</v>
      </c>
      <c r="D105" s="23">
        <v>0</v>
      </c>
      <c r="E105" s="23">
        <v>0</v>
      </c>
    </row>
    <row r="106" spans="1:5" ht="60.75" customHeight="1" hidden="1">
      <c r="A106" s="1" t="s">
        <v>56</v>
      </c>
      <c r="B106" s="5" t="s">
        <v>262</v>
      </c>
      <c r="C106" s="23">
        <v>0</v>
      </c>
      <c r="D106" s="23">
        <v>0</v>
      </c>
      <c r="E106" s="23">
        <v>0</v>
      </c>
    </row>
    <row r="107" spans="1:5" ht="60" customHeight="1">
      <c r="A107" s="1" t="s">
        <v>57</v>
      </c>
      <c r="B107" s="5" t="s">
        <v>23</v>
      </c>
      <c r="C107" s="23">
        <v>2638000</v>
      </c>
      <c r="D107" s="23">
        <v>2638000</v>
      </c>
      <c r="E107" s="23">
        <v>2638000</v>
      </c>
    </row>
    <row r="108" spans="1:5" ht="57" customHeight="1">
      <c r="A108" s="1" t="s">
        <v>58</v>
      </c>
      <c r="B108" s="5" t="s">
        <v>21</v>
      </c>
      <c r="C108" s="23">
        <v>488300</v>
      </c>
      <c r="D108" s="23">
        <v>488300</v>
      </c>
      <c r="E108" s="23">
        <v>488300</v>
      </c>
    </row>
    <row r="109" spans="1:5" ht="0.75" customHeight="1">
      <c r="A109" s="1" t="s">
        <v>62</v>
      </c>
      <c r="B109" s="5" t="s">
        <v>24</v>
      </c>
      <c r="C109" s="23">
        <v>0</v>
      </c>
      <c r="D109" s="23">
        <v>0</v>
      </c>
      <c r="E109" s="23">
        <v>0</v>
      </c>
    </row>
    <row r="110" spans="1:5" ht="59.25" customHeight="1">
      <c r="A110" s="1" t="s">
        <v>63</v>
      </c>
      <c r="B110" s="5" t="s">
        <v>6</v>
      </c>
      <c r="C110" s="23">
        <v>651000</v>
      </c>
      <c r="D110" s="23">
        <v>651000</v>
      </c>
      <c r="E110" s="23">
        <v>651000</v>
      </c>
    </row>
    <row r="111" spans="1:5" ht="37.5" customHeight="1">
      <c r="A111" s="13" t="s">
        <v>178</v>
      </c>
      <c r="B111" s="14" t="s">
        <v>187</v>
      </c>
      <c r="C111" s="22">
        <f>C114+C119</f>
        <v>175000</v>
      </c>
      <c r="D111" s="22">
        <f>D114+D119</f>
        <v>175000</v>
      </c>
      <c r="E111" s="22">
        <f>E114+E119</f>
        <v>175000</v>
      </c>
    </row>
    <row r="112" spans="1:5" ht="37.5" customHeight="1">
      <c r="A112" s="40" t="s">
        <v>255</v>
      </c>
      <c r="B112" s="41" t="s">
        <v>254</v>
      </c>
      <c r="C112" s="33">
        <f>C113</f>
        <v>175000</v>
      </c>
      <c r="D112" s="33">
        <f>D113</f>
        <v>175000</v>
      </c>
      <c r="E112" s="33">
        <f>E113</f>
        <v>175000</v>
      </c>
    </row>
    <row r="113" spans="1:5" ht="40.5" customHeight="1">
      <c r="A113" s="27" t="s">
        <v>257</v>
      </c>
      <c r="B113" s="28" t="s">
        <v>256</v>
      </c>
      <c r="C113" s="25">
        <f>C114+C119</f>
        <v>175000</v>
      </c>
      <c r="D113" s="25">
        <f>D114+D119</f>
        <v>175000</v>
      </c>
      <c r="E113" s="25">
        <f>E114+E119</f>
        <v>175000</v>
      </c>
    </row>
    <row r="114" spans="1:5" ht="62.25" customHeight="1">
      <c r="A114" s="40" t="s">
        <v>108</v>
      </c>
      <c r="B114" s="45" t="s">
        <v>202</v>
      </c>
      <c r="C114" s="33">
        <f>C115+C116+C117+C118</f>
        <v>150000</v>
      </c>
      <c r="D114" s="33">
        <f>D115+D116+D117+D118</f>
        <v>150000</v>
      </c>
      <c r="E114" s="33">
        <f>E115+E116+E117+E118</f>
        <v>150000</v>
      </c>
    </row>
    <row r="115" spans="1:5" ht="93" customHeight="1">
      <c r="A115" s="1" t="s">
        <v>50</v>
      </c>
      <c r="B115" s="7" t="s">
        <v>16</v>
      </c>
      <c r="C115" s="24">
        <v>25000</v>
      </c>
      <c r="D115" s="24">
        <v>25000</v>
      </c>
      <c r="E115" s="24">
        <v>25000</v>
      </c>
    </row>
    <row r="116" spans="1:5" ht="93" customHeight="1">
      <c r="A116" s="1" t="s">
        <v>51</v>
      </c>
      <c r="B116" s="7" t="s">
        <v>17</v>
      </c>
      <c r="C116" s="25">
        <v>40000</v>
      </c>
      <c r="D116" s="25">
        <v>40000</v>
      </c>
      <c r="E116" s="25">
        <v>40000</v>
      </c>
    </row>
    <row r="117" spans="1:5" ht="96.75" customHeight="1">
      <c r="A117" s="1" t="s">
        <v>52</v>
      </c>
      <c r="B117" s="7" t="s">
        <v>18</v>
      </c>
      <c r="C117" s="25">
        <v>40000</v>
      </c>
      <c r="D117" s="25">
        <v>40000</v>
      </c>
      <c r="E117" s="25">
        <v>40000</v>
      </c>
    </row>
    <row r="118" spans="1:5" ht="95.25" customHeight="1">
      <c r="A118" s="1" t="s">
        <v>53</v>
      </c>
      <c r="B118" s="7" t="s">
        <v>19</v>
      </c>
      <c r="C118" s="25">
        <v>45000</v>
      </c>
      <c r="D118" s="25">
        <v>45000</v>
      </c>
      <c r="E118" s="25">
        <v>45000</v>
      </c>
    </row>
    <row r="119" spans="1:5" ht="55.5" customHeight="1">
      <c r="A119" s="40" t="s">
        <v>109</v>
      </c>
      <c r="B119" s="43" t="s">
        <v>199</v>
      </c>
      <c r="C119" s="33">
        <f>C120</f>
        <v>25000</v>
      </c>
      <c r="D119" s="33">
        <f>D120</f>
        <v>25000</v>
      </c>
      <c r="E119" s="33">
        <f>E120</f>
        <v>25000</v>
      </c>
    </row>
    <row r="120" spans="1:5" ht="58.5" customHeight="1">
      <c r="A120" s="27" t="s">
        <v>327</v>
      </c>
      <c r="B120" s="29" t="s">
        <v>199</v>
      </c>
      <c r="C120" s="25">
        <v>25000</v>
      </c>
      <c r="D120" s="25">
        <v>25000</v>
      </c>
      <c r="E120" s="25">
        <v>25000</v>
      </c>
    </row>
    <row r="121" spans="1:5" ht="21" customHeight="1">
      <c r="A121" s="13" t="s">
        <v>179</v>
      </c>
      <c r="B121" s="14" t="s">
        <v>180</v>
      </c>
      <c r="C121" s="22">
        <f>C122</f>
        <v>143170</v>
      </c>
      <c r="D121" s="22">
        <f>D122</f>
        <v>143650</v>
      </c>
      <c r="E121" s="22">
        <f>E122</f>
        <v>132250</v>
      </c>
    </row>
    <row r="122" spans="1:5" ht="38.25" customHeight="1">
      <c r="A122" s="38" t="s">
        <v>259</v>
      </c>
      <c r="B122" s="39" t="s">
        <v>258</v>
      </c>
      <c r="C122" s="33">
        <f>C123+C127+C130+C134+C137+C140+C143+C146+C149+C152+C156</f>
        <v>143170</v>
      </c>
      <c r="D122" s="33">
        <f>D123+D127+D130+D134+D137+D140+D143+D146+D149+D152+D156</f>
        <v>143650</v>
      </c>
      <c r="E122" s="33">
        <f>E123+E127+E130+E134+E137+E140+E143+E146+E149+E152+E156</f>
        <v>132250</v>
      </c>
    </row>
    <row r="123" spans="1:5" ht="56.25" customHeight="1">
      <c r="A123" s="40" t="s">
        <v>127</v>
      </c>
      <c r="B123" s="45" t="s">
        <v>125</v>
      </c>
      <c r="C123" s="33">
        <f>C124</f>
        <v>17900</v>
      </c>
      <c r="D123" s="33">
        <f>D124</f>
        <v>17900</v>
      </c>
      <c r="E123" s="33">
        <f>E124</f>
        <v>17900</v>
      </c>
    </row>
    <row r="124" spans="1:5" ht="80.25" customHeight="1">
      <c r="A124" s="1" t="s">
        <v>129</v>
      </c>
      <c r="B124" s="7" t="s">
        <v>126</v>
      </c>
      <c r="C124" s="23">
        <f>C125+C126</f>
        <v>17900</v>
      </c>
      <c r="D124" s="23">
        <f>D125+D126</f>
        <v>17900</v>
      </c>
      <c r="E124" s="23">
        <f>E125+E126</f>
        <v>17900</v>
      </c>
    </row>
    <row r="125" spans="1:5" ht="81" customHeight="1">
      <c r="A125" s="1" t="s">
        <v>128</v>
      </c>
      <c r="B125" s="7" t="s">
        <v>126</v>
      </c>
      <c r="C125" s="23">
        <v>7900</v>
      </c>
      <c r="D125" s="23">
        <v>7900</v>
      </c>
      <c r="E125" s="23">
        <v>7900</v>
      </c>
    </row>
    <row r="126" spans="1:5" ht="76.5" customHeight="1">
      <c r="A126" s="1" t="s">
        <v>321</v>
      </c>
      <c r="B126" s="7" t="s">
        <v>126</v>
      </c>
      <c r="C126" s="23">
        <v>10000</v>
      </c>
      <c r="D126" s="23">
        <v>10000</v>
      </c>
      <c r="E126" s="23">
        <v>10000</v>
      </c>
    </row>
    <row r="127" spans="1:5" ht="81" customHeight="1">
      <c r="A127" s="40" t="s">
        <v>292</v>
      </c>
      <c r="B127" s="41" t="s">
        <v>289</v>
      </c>
      <c r="C127" s="21">
        <f aca="true" t="shared" si="16" ref="C127:E128">C128</f>
        <v>4500</v>
      </c>
      <c r="D127" s="21">
        <f t="shared" si="16"/>
        <v>4500</v>
      </c>
      <c r="E127" s="21">
        <f t="shared" si="16"/>
        <v>4500</v>
      </c>
    </row>
    <row r="128" spans="1:5" ht="79.5" customHeight="1">
      <c r="A128" s="27" t="s">
        <v>290</v>
      </c>
      <c r="B128" s="37" t="s">
        <v>289</v>
      </c>
      <c r="C128" s="23">
        <f t="shared" si="16"/>
        <v>4500</v>
      </c>
      <c r="D128" s="23">
        <f t="shared" si="16"/>
        <v>4500</v>
      </c>
      <c r="E128" s="23">
        <f t="shared" si="16"/>
        <v>4500</v>
      </c>
    </row>
    <row r="129" spans="1:5" ht="110.25" customHeight="1">
      <c r="A129" s="27" t="s">
        <v>320</v>
      </c>
      <c r="B129" s="37" t="s">
        <v>291</v>
      </c>
      <c r="C129" s="23">
        <v>4500</v>
      </c>
      <c r="D129" s="23">
        <v>4500</v>
      </c>
      <c r="E129" s="23">
        <v>4500</v>
      </c>
    </row>
    <row r="130" spans="1:5" ht="63.75" customHeight="1">
      <c r="A130" s="40" t="s">
        <v>208</v>
      </c>
      <c r="B130" s="45" t="s">
        <v>293</v>
      </c>
      <c r="C130" s="33">
        <f>C131</f>
        <v>14350</v>
      </c>
      <c r="D130" s="33">
        <f>D131</f>
        <v>14350</v>
      </c>
      <c r="E130" s="33">
        <f>E131</f>
        <v>14350</v>
      </c>
    </row>
    <row r="131" spans="1:5" ht="63" customHeight="1">
      <c r="A131" s="27" t="s">
        <v>218</v>
      </c>
      <c r="B131" s="37" t="s">
        <v>293</v>
      </c>
      <c r="C131" s="25">
        <f>C132+C133</f>
        <v>14350</v>
      </c>
      <c r="D131" s="25">
        <f>D132+D133</f>
        <v>14350</v>
      </c>
      <c r="E131" s="25">
        <f>E132+E133</f>
        <v>14350</v>
      </c>
    </row>
    <row r="132" spans="1:5" ht="75" customHeight="1">
      <c r="A132" s="27" t="s">
        <v>322</v>
      </c>
      <c r="B132" s="37" t="s">
        <v>294</v>
      </c>
      <c r="C132" s="25">
        <v>14350</v>
      </c>
      <c r="D132" s="25">
        <v>14350</v>
      </c>
      <c r="E132" s="25">
        <v>14350</v>
      </c>
    </row>
    <row r="133" spans="1:5" ht="74.25" customHeight="1" hidden="1">
      <c r="A133" s="27" t="s">
        <v>322</v>
      </c>
      <c r="B133" s="37" t="s">
        <v>294</v>
      </c>
      <c r="C133" s="25">
        <v>0</v>
      </c>
      <c r="D133" s="25">
        <v>0</v>
      </c>
      <c r="E133" s="25">
        <v>0</v>
      </c>
    </row>
    <row r="134" spans="1:5" ht="74.25" customHeight="1">
      <c r="A134" s="40" t="s">
        <v>297</v>
      </c>
      <c r="B134" s="60" t="s">
        <v>295</v>
      </c>
      <c r="C134" s="21">
        <f aca="true" t="shared" si="17" ref="C134:E135">C135</f>
        <v>17900</v>
      </c>
      <c r="D134" s="21">
        <f t="shared" si="17"/>
        <v>17900</v>
      </c>
      <c r="E134" s="21">
        <f t="shared" si="17"/>
        <v>17900</v>
      </c>
    </row>
    <row r="135" spans="1:5" ht="63" customHeight="1">
      <c r="A135" s="27" t="s">
        <v>298</v>
      </c>
      <c r="B135" s="7" t="s">
        <v>295</v>
      </c>
      <c r="C135" s="23">
        <f t="shared" si="17"/>
        <v>17900</v>
      </c>
      <c r="D135" s="23">
        <f t="shared" si="17"/>
        <v>17900</v>
      </c>
      <c r="E135" s="23">
        <f t="shared" si="17"/>
        <v>17900</v>
      </c>
    </row>
    <row r="136" spans="1:5" ht="90" customHeight="1">
      <c r="A136" s="27" t="s">
        <v>323</v>
      </c>
      <c r="B136" s="7" t="s">
        <v>296</v>
      </c>
      <c r="C136" s="23">
        <v>17900</v>
      </c>
      <c r="D136" s="23">
        <v>17900</v>
      </c>
      <c r="E136" s="23">
        <v>17900</v>
      </c>
    </row>
    <row r="137" spans="1:5" ht="59.25" customHeight="1">
      <c r="A137" s="40" t="s">
        <v>319</v>
      </c>
      <c r="B137" s="60" t="s">
        <v>299</v>
      </c>
      <c r="C137" s="21">
        <f aca="true" t="shared" si="18" ref="C137:E141">C138</f>
        <v>1000</v>
      </c>
      <c r="D137" s="21">
        <f t="shared" si="18"/>
        <v>1000</v>
      </c>
      <c r="E137" s="21">
        <f t="shared" si="18"/>
        <v>1000</v>
      </c>
    </row>
    <row r="138" spans="1:5" ht="59.25" customHeight="1">
      <c r="A138" s="27" t="s">
        <v>301</v>
      </c>
      <c r="B138" s="7" t="s">
        <v>299</v>
      </c>
      <c r="C138" s="23">
        <f t="shared" si="18"/>
        <v>1000</v>
      </c>
      <c r="D138" s="23">
        <f t="shared" si="18"/>
        <v>1000</v>
      </c>
      <c r="E138" s="23">
        <f t="shared" si="18"/>
        <v>1000</v>
      </c>
    </row>
    <row r="139" spans="1:5" ht="43.5" customHeight="1">
      <c r="A139" s="27" t="s">
        <v>318</v>
      </c>
      <c r="B139" s="7" t="s">
        <v>300</v>
      </c>
      <c r="C139" s="23">
        <v>1000</v>
      </c>
      <c r="D139" s="23">
        <v>1000</v>
      </c>
      <c r="E139" s="23">
        <v>1000</v>
      </c>
    </row>
    <row r="140" spans="1:5" ht="0.75" customHeight="1">
      <c r="A140" s="40" t="s">
        <v>338</v>
      </c>
      <c r="B140" s="60" t="s">
        <v>337</v>
      </c>
      <c r="C140" s="21">
        <f t="shared" si="18"/>
        <v>0</v>
      </c>
      <c r="D140" s="21">
        <f t="shared" si="18"/>
        <v>0</v>
      </c>
      <c r="E140" s="21">
        <f t="shared" si="18"/>
        <v>0</v>
      </c>
    </row>
    <row r="141" spans="1:5" ht="43.5" customHeight="1" hidden="1">
      <c r="A141" s="27" t="s">
        <v>339</v>
      </c>
      <c r="B141" s="7" t="s">
        <v>337</v>
      </c>
      <c r="C141" s="23">
        <f t="shared" si="18"/>
        <v>0</v>
      </c>
      <c r="D141" s="23">
        <f t="shared" si="18"/>
        <v>0</v>
      </c>
      <c r="E141" s="23">
        <f t="shared" si="18"/>
        <v>0</v>
      </c>
    </row>
    <row r="142" spans="1:5" ht="43.5" customHeight="1" hidden="1">
      <c r="A142" s="27" t="s">
        <v>340</v>
      </c>
      <c r="B142" s="7" t="s">
        <v>337</v>
      </c>
      <c r="C142" s="23">
        <v>0</v>
      </c>
      <c r="D142" s="23">
        <v>0</v>
      </c>
      <c r="E142" s="23">
        <v>0</v>
      </c>
    </row>
    <row r="143" spans="1:5" ht="63" customHeight="1">
      <c r="A143" s="40" t="s">
        <v>304</v>
      </c>
      <c r="B143" s="60" t="s">
        <v>302</v>
      </c>
      <c r="C143" s="21">
        <f aca="true" t="shared" si="19" ref="C143:E144">C144</f>
        <v>4500</v>
      </c>
      <c r="D143" s="21">
        <f t="shared" si="19"/>
        <v>4500</v>
      </c>
      <c r="E143" s="21">
        <f t="shared" si="19"/>
        <v>4500</v>
      </c>
    </row>
    <row r="144" spans="1:5" ht="58.5" customHeight="1">
      <c r="A144" s="27" t="s">
        <v>304</v>
      </c>
      <c r="B144" s="7" t="s">
        <v>302</v>
      </c>
      <c r="C144" s="23">
        <f t="shared" si="19"/>
        <v>4500</v>
      </c>
      <c r="D144" s="23">
        <f t="shared" si="19"/>
        <v>4500</v>
      </c>
      <c r="E144" s="23">
        <f t="shared" si="19"/>
        <v>4500</v>
      </c>
    </row>
    <row r="145" spans="1:5" ht="77.25" customHeight="1">
      <c r="A145" s="27" t="s">
        <v>317</v>
      </c>
      <c r="B145" s="7" t="s">
        <v>303</v>
      </c>
      <c r="C145" s="23">
        <v>4500</v>
      </c>
      <c r="D145" s="23">
        <v>4500</v>
      </c>
      <c r="E145" s="23">
        <v>4500</v>
      </c>
    </row>
    <row r="146" spans="1:5" ht="73.5" customHeight="1">
      <c r="A146" s="40" t="s">
        <v>308</v>
      </c>
      <c r="B146" s="60" t="s">
        <v>305</v>
      </c>
      <c r="C146" s="21">
        <f aca="true" t="shared" si="20" ref="C146:E147">C147</f>
        <v>3000</v>
      </c>
      <c r="D146" s="21">
        <f t="shared" si="20"/>
        <v>3000</v>
      </c>
      <c r="E146" s="21">
        <f t="shared" si="20"/>
        <v>3000</v>
      </c>
    </row>
    <row r="147" spans="1:5" ht="74.25" customHeight="1">
      <c r="A147" s="27" t="s">
        <v>308</v>
      </c>
      <c r="B147" s="7" t="s">
        <v>305</v>
      </c>
      <c r="C147" s="23">
        <f t="shared" si="20"/>
        <v>3000</v>
      </c>
      <c r="D147" s="23">
        <f t="shared" si="20"/>
        <v>3000</v>
      </c>
      <c r="E147" s="23">
        <f t="shared" si="20"/>
        <v>3000</v>
      </c>
    </row>
    <row r="148" spans="1:5" ht="94.5" customHeight="1">
      <c r="A148" s="27" t="s">
        <v>307</v>
      </c>
      <c r="B148" s="7" t="s">
        <v>306</v>
      </c>
      <c r="C148" s="23">
        <v>3000</v>
      </c>
      <c r="D148" s="23">
        <v>3000</v>
      </c>
      <c r="E148" s="23">
        <v>3000</v>
      </c>
    </row>
    <row r="149" spans="1:5" ht="56.25" customHeight="1">
      <c r="A149" s="40" t="s">
        <v>311</v>
      </c>
      <c r="B149" s="60" t="s">
        <v>309</v>
      </c>
      <c r="C149" s="21">
        <f aca="true" t="shared" si="21" ref="C149:E150">C150</f>
        <v>13700</v>
      </c>
      <c r="D149" s="21">
        <f t="shared" si="21"/>
        <v>13700</v>
      </c>
      <c r="E149" s="21">
        <f t="shared" si="21"/>
        <v>13700</v>
      </c>
    </row>
    <row r="150" spans="1:5" ht="59.25" customHeight="1">
      <c r="A150" s="27" t="s">
        <v>311</v>
      </c>
      <c r="B150" s="7" t="s">
        <v>309</v>
      </c>
      <c r="C150" s="23">
        <f t="shared" si="21"/>
        <v>13700</v>
      </c>
      <c r="D150" s="23">
        <f t="shared" si="21"/>
        <v>13700</v>
      </c>
      <c r="E150" s="23">
        <f t="shared" si="21"/>
        <v>13700</v>
      </c>
    </row>
    <row r="151" spans="1:5" ht="80.25" customHeight="1">
      <c r="A151" s="27" t="s">
        <v>312</v>
      </c>
      <c r="B151" s="7" t="s">
        <v>310</v>
      </c>
      <c r="C151" s="23">
        <v>13700</v>
      </c>
      <c r="D151" s="23">
        <v>13700</v>
      </c>
      <c r="E151" s="23">
        <v>13700</v>
      </c>
    </row>
    <row r="152" spans="1:5" ht="73.5" customHeight="1">
      <c r="A152" s="40" t="s">
        <v>314</v>
      </c>
      <c r="B152" s="60" t="s">
        <v>86</v>
      </c>
      <c r="C152" s="21">
        <f>C153</f>
        <v>45920</v>
      </c>
      <c r="D152" s="21">
        <f>D153</f>
        <v>46400</v>
      </c>
      <c r="E152" s="21">
        <f>E153</f>
        <v>35000</v>
      </c>
    </row>
    <row r="153" spans="1:5" ht="76.5" customHeight="1">
      <c r="A153" s="27" t="s">
        <v>314</v>
      </c>
      <c r="B153" s="7" t="s">
        <v>86</v>
      </c>
      <c r="C153" s="23">
        <f>C154+C155</f>
        <v>45920</v>
      </c>
      <c r="D153" s="23">
        <f>D154+D155</f>
        <v>46400</v>
      </c>
      <c r="E153" s="23">
        <f>E154+E155</f>
        <v>35000</v>
      </c>
    </row>
    <row r="154" spans="1:5" ht="97.5" customHeight="1">
      <c r="A154" s="27" t="s">
        <v>219</v>
      </c>
      <c r="B154" s="7" t="s">
        <v>75</v>
      </c>
      <c r="C154" s="23">
        <v>4500</v>
      </c>
      <c r="D154" s="23">
        <v>4500</v>
      </c>
      <c r="E154" s="23">
        <v>4500</v>
      </c>
    </row>
    <row r="155" spans="1:5" ht="93.75" customHeight="1">
      <c r="A155" s="27" t="s">
        <v>313</v>
      </c>
      <c r="B155" s="7" t="s">
        <v>75</v>
      </c>
      <c r="C155" s="23">
        <v>41420</v>
      </c>
      <c r="D155" s="23">
        <f>41900</f>
        <v>41900</v>
      </c>
      <c r="E155" s="23">
        <v>30500</v>
      </c>
    </row>
    <row r="156" spans="1:5" ht="77.25" customHeight="1">
      <c r="A156" s="27" t="s">
        <v>326</v>
      </c>
      <c r="B156" s="60" t="s">
        <v>315</v>
      </c>
      <c r="C156" s="21">
        <f aca="true" t="shared" si="22" ref="C156:E157">C157</f>
        <v>20400</v>
      </c>
      <c r="D156" s="21">
        <f t="shared" si="22"/>
        <v>20400</v>
      </c>
      <c r="E156" s="21">
        <f t="shared" si="22"/>
        <v>20400</v>
      </c>
    </row>
    <row r="157" spans="1:5" ht="72" customHeight="1">
      <c r="A157" s="27" t="s">
        <v>325</v>
      </c>
      <c r="B157" s="7" t="s">
        <v>315</v>
      </c>
      <c r="C157" s="23">
        <f t="shared" si="22"/>
        <v>20400</v>
      </c>
      <c r="D157" s="23">
        <f t="shared" si="22"/>
        <v>20400</v>
      </c>
      <c r="E157" s="23">
        <f t="shared" si="22"/>
        <v>20400</v>
      </c>
    </row>
    <row r="158" spans="1:5" ht="76.5" customHeight="1">
      <c r="A158" s="27" t="s">
        <v>324</v>
      </c>
      <c r="B158" s="7" t="s">
        <v>316</v>
      </c>
      <c r="C158" s="23">
        <f>5000+15400</f>
        <v>20400</v>
      </c>
      <c r="D158" s="23">
        <f>5000+15400</f>
        <v>20400</v>
      </c>
      <c r="E158" s="23">
        <f>5000+15400</f>
        <v>20400</v>
      </c>
    </row>
    <row r="159" spans="1:5" ht="25.5" customHeight="1">
      <c r="A159" s="55" t="s">
        <v>181</v>
      </c>
      <c r="B159" s="56" t="s">
        <v>182</v>
      </c>
      <c r="C159" s="57">
        <f>C160</f>
        <v>218032078.62</v>
      </c>
      <c r="D159" s="57">
        <f>D160</f>
        <v>168559504.99999997</v>
      </c>
      <c r="E159" s="57">
        <f>E160</f>
        <v>160358485.46999997</v>
      </c>
    </row>
    <row r="160" spans="1:5" ht="39.75" customHeight="1">
      <c r="A160" s="55" t="s">
        <v>183</v>
      </c>
      <c r="B160" s="56" t="s">
        <v>184</v>
      </c>
      <c r="C160" s="57">
        <f>C161+C168+C193+C206</f>
        <v>218032078.62</v>
      </c>
      <c r="D160" s="57">
        <f>D161+D168+D193+D206</f>
        <v>168559504.99999997</v>
      </c>
      <c r="E160" s="57">
        <f>E161+E168+E193+E206</f>
        <v>160358485.46999997</v>
      </c>
    </row>
    <row r="161" spans="1:5" ht="37.5" customHeight="1">
      <c r="A161" s="16" t="s">
        <v>30</v>
      </c>
      <c r="B161" s="14" t="s">
        <v>8</v>
      </c>
      <c r="C161" s="22">
        <f>C162+C165</f>
        <v>94767320.24</v>
      </c>
      <c r="D161" s="22">
        <f>D162+D165</f>
        <v>52026200</v>
      </c>
      <c r="E161" s="22">
        <f>E162+E165</f>
        <v>52026200</v>
      </c>
    </row>
    <row r="162" spans="1:5" ht="24.75" customHeight="1">
      <c r="A162" s="40" t="s">
        <v>224</v>
      </c>
      <c r="B162" s="41" t="s">
        <v>111</v>
      </c>
      <c r="C162" s="33">
        <f aca="true" t="shared" si="23" ref="C162:E163">C163</f>
        <v>73309700</v>
      </c>
      <c r="D162" s="33">
        <f t="shared" si="23"/>
        <v>52026200</v>
      </c>
      <c r="E162" s="33">
        <f t="shared" si="23"/>
        <v>52026200</v>
      </c>
    </row>
    <row r="163" spans="1:5" ht="36" customHeight="1">
      <c r="A163" s="27" t="s">
        <v>110</v>
      </c>
      <c r="B163" s="65" t="s">
        <v>341</v>
      </c>
      <c r="C163" s="25">
        <f t="shared" si="23"/>
        <v>73309700</v>
      </c>
      <c r="D163" s="25">
        <f t="shared" si="23"/>
        <v>52026200</v>
      </c>
      <c r="E163" s="25">
        <f t="shared" si="23"/>
        <v>52026200</v>
      </c>
    </row>
    <row r="164" spans="1:5" ht="38.25" customHeight="1">
      <c r="A164" s="27" t="s">
        <v>31</v>
      </c>
      <c r="B164" s="65" t="s">
        <v>341</v>
      </c>
      <c r="C164" s="25">
        <v>73309700</v>
      </c>
      <c r="D164" s="25">
        <v>52026200</v>
      </c>
      <c r="E164" s="25">
        <v>52026200</v>
      </c>
    </row>
    <row r="165" spans="1:5" ht="36.75" customHeight="1">
      <c r="A165" s="40" t="s">
        <v>113</v>
      </c>
      <c r="B165" s="41" t="s">
        <v>114</v>
      </c>
      <c r="C165" s="33">
        <f>C166</f>
        <v>21457620.24</v>
      </c>
      <c r="D165" s="33">
        <v>0</v>
      </c>
      <c r="E165" s="33">
        <v>0</v>
      </c>
    </row>
    <row r="166" spans="1:5" ht="37.5" customHeight="1">
      <c r="A166" s="27" t="s">
        <v>112</v>
      </c>
      <c r="B166" s="28" t="s">
        <v>203</v>
      </c>
      <c r="C166" s="25">
        <f>C167</f>
        <v>21457620.24</v>
      </c>
      <c r="D166" s="25">
        <v>0</v>
      </c>
      <c r="E166" s="25">
        <v>0</v>
      </c>
    </row>
    <row r="167" spans="1:5" ht="38.25" customHeight="1">
      <c r="A167" s="27" t="s">
        <v>83</v>
      </c>
      <c r="B167" s="28" t="s">
        <v>203</v>
      </c>
      <c r="C167" s="25">
        <v>21457620.24</v>
      </c>
      <c r="D167" s="25">
        <v>0</v>
      </c>
      <c r="E167" s="25">
        <v>0</v>
      </c>
    </row>
    <row r="168" spans="1:5" ht="42.75" customHeight="1">
      <c r="A168" s="13" t="s">
        <v>32</v>
      </c>
      <c r="B168" s="14" t="s">
        <v>9</v>
      </c>
      <c r="C168" s="22">
        <f>C169+C181+C184+C187+C190</f>
        <v>19235154.509999998</v>
      </c>
      <c r="D168" s="22">
        <f>D169+D181+D184+D187+D190</f>
        <v>11415101.049999999</v>
      </c>
      <c r="E168" s="22">
        <f>E169+E181+E184+E187+E190</f>
        <v>7182775.79</v>
      </c>
    </row>
    <row r="169" spans="1:5" ht="92.25" customHeight="1">
      <c r="A169" s="40" t="s">
        <v>211</v>
      </c>
      <c r="B169" s="45" t="s">
        <v>78</v>
      </c>
      <c r="C169" s="33">
        <f aca="true" t="shared" si="24" ref="C169:E184">C170</f>
        <v>4795924.34</v>
      </c>
      <c r="D169" s="33">
        <f t="shared" si="24"/>
        <v>4795924.34</v>
      </c>
      <c r="E169" s="33">
        <f t="shared" si="24"/>
        <v>5426729.79</v>
      </c>
    </row>
    <row r="170" spans="1:5" ht="95.25" customHeight="1">
      <c r="A170" s="27" t="s">
        <v>115</v>
      </c>
      <c r="B170" s="4" t="s">
        <v>76</v>
      </c>
      <c r="C170" s="25">
        <f t="shared" si="24"/>
        <v>4795924.34</v>
      </c>
      <c r="D170" s="25">
        <f t="shared" si="24"/>
        <v>4795924.34</v>
      </c>
      <c r="E170" s="25">
        <f t="shared" si="24"/>
        <v>5426729.79</v>
      </c>
    </row>
    <row r="171" spans="1:5" ht="92.25" customHeight="1">
      <c r="A171" s="27" t="s">
        <v>210</v>
      </c>
      <c r="B171" s="4" t="s">
        <v>76</v>
      </c>
      <c r="C171" s="25">
        <v>4795924.34</v>
      </c>
      <c r="D171" s="25">
        <v>4795924.34</v>
      </c>
      <c r="E171" s="25">
        <v>5426729.79</v>
      </c>
    </row>
    <row r="172" spans="1:5" ht="0.75" customHeight="1">
      <c r="A172" s="40" t="s">
        <v>281</v>
      </c>
      <c r="B172" s="58" t="s">
        <v>280</v>
      </c>
      <c r="C172" s="33">
        <f t="shared" si="24"/>
        <v>0</v>
      </c>
      <c r="D172" s="33">
        <f t="shared" si="24"/>
        <v>0</v>
      </c>
      <c r="E172" s="33">
        <f t="shared" si="24"/>
        <v>0</v>
      </c>
    </row>
    <row r="173" spans="1:5" ht="61.5" customHeight="1" hidden="1">
      <c r="A173" s="27" t="s">
        <v>282</v>
      </c>
      <c r="B173" s="4" t="s">
        <v>87</v>
      </c>
      <c r="C173" s="25">
        <f t="shared" si="24"/>
        <v>0</v>
      </c>
      <c r="D173" s="25">
        <f t="shared" si="24"/>
        <v>0</v>
      </c>
      <c r="E173" s="25">
        <f t="shared" si="24"/>
        <v>0</v>
      </c>
    </row>
    <row r="174" spans="1:5" ht="54.75" customHeight="1" hidden="1">
      <c r="A174" s="27" t="s">
        <v>283</v>
      </c>
      <c r="B174" s="4" t="s">
        <v>87</v>
      </c>
      <c r="C174" s="25">
        <v>0</v>
      </c>
      <c r="D174" s="25"/>
      <c r="E174" s="25">
        <v>0</v>
      </c>
    </row>
    <row r="175" spans="1:5" ht="20.25" customHeight="1" hidden="1">
      <c r="A175" s="40" t="s">
        <v>271</v>
      </c>
      <c r="B175" s="58" t="s">
        <v>270</v>
      </c>
      <c r="C175" s="33">
        <f t="shared" si="24"/>
        <v>0</v>
      </c>
      <c r="D175" s="33">
        <f t="shared" si="24"/>
        <v>0</v>
      </c>
      <c r="E175" s="33">
        <f t="shared" si="24"/>
        <v>0</v>
      </c>
    </row>
    <row r="176" spans="1:5" ht="21.75" customHeight="1" hidden="1">
      <c r="A176" s="27" t="s">
        <v>273</v>
      </c>
      <c r="B176" s="4" t="s">
        <v>272</v>
      </c>
      <c r="C176" s="25">
        <f t="shared" si="24"/>
        <v>0</v>
      </c>
      <c r="D176" s="25">
        <f t="shared" si="24"/>
        <v>0</v>
      </c>
      <c r="E176" s="25">
        <f t="shared" si="24"/>
        <v>0</v>
      </c>
    </row>
    <row r="177" spans="1:5" ht="39" customHeight="1" hidden="1">
      <c r="A177" s="27" t="s">
        <v>274</v>
      </c>
      <c r="B177" s="4" t="s">
        <v>272</v>
      </c>
      <c r="C177" s="25"/>
      <c r="D177" s="25"/>
      <c r="E177" s="25">
        <v>0</v>
      </c>
    </row>
    <row r="178" spans="1:5" ht="0.75" customHeight="1">
      <c r="A178" s="40" t="s">
        <v>276</v>
      </c>
      <c r="B178" s="58" t="s">
        <v>275</v>
      </c>
      <c r="C178" s="33">
        <f t="shared" si="24"/>
        <v>0</v>
      </c>
      <c r="D178" s="33">
        <f t="shared" si="24"/>
        <v>0</v>
      </c>
      <c r="E178" s="33">
        <f t="shared" si="24"/>
        <v>0</v>
      </c>
    </row>
    <row r="179" spans="1:5" ht="24" customHeight="1" hidden="1">
      <c r="A179" s="27" t="s">
        <v>278</v>
      </c>
      <c r="B179" s="59" t="s">
        <v>277</v>
      </c>
      <c r="C179" s="25">
        <f t="shared" si="24"/>
        <v>0</v>
      </c>
      <c r="D179" s="25">
        <f t="shared" si="24"/>
        <v>0</v>
      </c>
      <c r="E179" s="25">
        <f t="shared" si="24"/>
        <v>0</v>
      </c>
    </row>
    <row r="180" spans="1:5" ht="22.5" customHeight="1" hidden="1">
      <c r="A180" s="27" t="s">
        <v>279</v>
      </c>
      <c r="B180" s="59" t="s">
        <v>277</v>
      </c>
      <c r="C180" s="25"/>
      <c r="D180" s="25"/>
      <c r="E180" s="25">
        <v>0</v>
      </c>
    </row>
    <row r="181" spans="1:5" ht="60.75" customHeight="1">
      <c r="A181" s="40" t="s">
        <v>266</v>
      </c>
      <c r="B181" s="58" t="s">
        <v>265</v>
      </c>
      <c r="C181" s="33">
        <f t="shared" si="24"/>
        <v>3984616.79</v>
      </c>
      <c r="D181" s="33">
        <f t="shared" si="24"/>
        <v>4098340.1</v>
      </c>
      <c r="E181" s="33">
        <f t="shared" si="24"/>
        <v>0</v>
      </c>
    </row>
    <row r="182" spans="1:5" ht="55.5" customHeight="1">
      <c r="A182" s="27" t="s">
        <v>268</v>
      </c>
      <c r="B182" s="4" t="s">
        <v>267</v>
      </c>
      <c r="C182" s="25">
        <f t="shared" si="24"/>
        <v>3984616.79</v>
      </c>
      <c r="D182" s="25">
        <f t="shared" si="24"/>
        <v>4098340.1</v>
      </c>
      <c r="E182" s="25">
        <f t="shared" si="24"/>
        <v>0</v>
      </c>
    </row>
    <row r="183" spans="1:5" ht="59.25" customHeight="1">
      <c r="A183" s="27" t="s">
        <v>269</v>
      </c>
      <c r="B183" s="4" t="s">
        <v>267</v>
      </c>
      <c r="C183" s="25">
        <v>3984616.79</v>
      </c>
      <c r="D183" s="25">
        <v>4098340.1</v>
      </c>
      <c r="E183" s="25">
        <v>0</v>
      </c>
    </row>
    <row r="184" spans="1:5" ht="22.5" customHeight="1">
      <c r="A184" s="40" t="s">
        <v>284</v>
      </c>
      <c r="B184" s="58" t="s">
        <v>285</v>
      </c>
      <c r="C184" s="33">
        <f t="shared" si="24"/>
        <v>42236</v>
      </c>
      <c r="D184" s="33">
        <f t="shared" si="24"/>
        <v>42303</v>
      </c>
      <c r="E184" s="33">
        <f t="shared" si="24"/>
        <v>0</v>
      </c>
    </row>
    <row r="185" spans="1:5" ht="19.5" customHeight="1">
      <c r="A185" s="27" t="s">
        <v>286</v>
      </c>
      <c r="B185" s="59" t="s">
        <v>287</v>
      </c>
      <c r="C185" s="25">
        <f>C186</f>
        <v>42236</v>
      </c>
      <c r="D185" s="25">
        <f>D186</f>
        <v>42303</v>
      </c>
      <c r="E185" s="25">
        <f>E186</f>
        <v>0</v>
      </c>
    </row>
    <row r="186" spans="1:5" ht="17.25" customHeight="1">
      <c r="A186" s="27" t="s">
        <v>288</v>
      </c>
      <c r="B186" s="59" t="s">
        <v>287</v>
      </c>
      <c r="C186" s="25">
        <v>42236</v>
      </c>
      <c r="D186" s="25">
        <v>42303</v>
      </c>
      <c r="E186" s="25">
        <v>0</v>
      </c>
    </row>
    <row r="187" spans="1:5" ht="39" customHeight="1">
      <c r="A187" s="40" t="s">
        <v>334</v>
      </c>
      <c r="B187" s="66" t="s">
        <v>332</v>
      </c>
      <c r="C187" s="33">
        <f aca="true" t="shared" si="25" ref="C187:E188">C188</f>
        <v>656331.38</v>
      </c>
      <c r="D187" s="33">
        <f t="shared" si="25"/>
        <v>722487.61</v>
      </c>
      <c r="E187" s="33">
        <f t="shared" si="25"/>
        <v>0</v>
      </c>
    </row>
    <row r="188" spans="1:5" ht="34.5" customHeight="1">
      <c r="A188" s="27" t="s">
        <v>335</v>
      </c>
      <c r="B188" s="4" t="s">
        <v>333</v>
      </c>
      <c r="C188" s="25">
        <f t="shared" si="25"/>
        <v>656331.38</v>
      </c>
      <c r="D188" s="25">
        <f t="shared" si="25"/>
        <v>722487.61</v>
      </c>
      <c r="E188" s="25">
        <f t="shared" si="25"/>
        <v>0</v>
      </c>
    </row>
    <row r="189" spans="1:5" ht="36.75" customHeight="1">
      <c r="A189" s="27" t="s">
        <v>336</v>
      </c>
      <c r="B189" s="4" t="s">
        <v>333</v>
      </c>
      <c r="C189" s="23">
        <v>656331.38</v>
      </c>
      <c r="D189" s="23">
        <v>722487.61</v>
      </c>
      <c r="E189" s="23">
        <v>0</v>
      </c>
    </row>
    <row r="190" spans="1:5" ht="27" customHeight="1">
      <c r="A190" s="40" t="s">
        <v>331</v>
      </c>
      <c r="B190" s="41" t="s">
        <v>189</v>
      </c>
      <c r="C190" s="33">
        <f aca="true" t="shared" si="26" ref="C190:E191">C191</f>
        <v>9756046</v>
      </c>
      <c r="D190" s="33">
        <f t="shared" si="26"/>
        <v>1756046</v>
      </c>
      <c r="E190" s="33">
        <f t="shared" si="26"/>
        <v>1756046</v>
      </c>
    </row>
    <row r="191" spans="1:5" ht="19.5" customHeight="1">
      <c r="A191" s="27" t="s">
        <v>116</v>
      </c>
      <c r="B191" s="28" t="s">
        <v>189</v>
      </c>
      <c r="C191" s="25">
        <f t="shared" si="26"/>
        <v>9756046</v>
      </c>
      <c r="D191" s="25">
        <f t="shared" si="26"/>
        <v>1756046</v>
      </c>
      <c r="E191" s="25">
        <f t="shared" si="26"/>
        <v>1756046</v>
      </c>
    </row>
    <row r="192" spans="1:5" ht="26.25" customHeight="1">
      <c r="A192" s="1" t="s">
        <v>33</v>
      </c>
      <c r="B192" s="5" t="s">
        <v>189</v>
      </c>
      <c r="C192" s="23">
        <v>9756046</v>
      </c>
      <c r="D192" s="23">
        <v>1756046</v>
      </c>
      <c r="E192" s="23">
        <v>1756046</v>
      </c>
    </row>
    <row r="193" spans="1:5" ht="37.5" customHeight="1">
      <c r="A193" s="13" t="s">
        <v>34</v>
      </c>
      <c r="B193" s="14" t="s">
        <v>10</v>
      </c>
      <c r="C193" s="22">
        <f>C194+C197+C200+C203</f>
        <v>73259607.17</v>
      </c>
      <c r="D193" s="22">
        <f>D194+D197+D200+D203</f>
        <v>74664215.1</v>
      </c>
      <c r="E193" s="22">
        <f>E194+E197+E200+E203</f>
        <v>74297282.85</v>
      </c>
    </row>
    <row r="194" spans="1:5" ht="36" customHeight="1">
      <c r="A194" s="40" t="s">
        <v>212</v>
      </c>
      <c r="B194" s="41" t="s">
        <v>69</v>
      </c>
      <c r="C194" s="33">
        <f aca="true" t="shared" si="27" ref="C194:E195">C195</f>
        <v>4437054.33</v>
      </c>
      <c r="D194" s="33">
        <f t="shared" si="27"/>
        <v>4358508.85</v>
      </c>
      <c r="E194" s="33">
        <f t="shared" si="27"/>
        <v>4358508.85</v>
      </c>
    </row>
    <row r="195" spans="1:5" ht="38.25" customHeight="1">
      <c r="A195" s="27" t="s">
        <v>117</v>
      </c>
      <c r="B195" s="28" t="s">
        <v>185</v>
      </c>
      <c r="C195" s="25">
        <f t="shared" si="27"/>
        <v>4437054.33</v>
      </c>
      <c r="D195" s="25">
        <f t="shared" si="27"/>
        <v>4358508.85</v>
      </c>
      <c r="E195" s="25">
        <f t="shared" si="27"/>
        <v>4358508.85</v>
      </c>
    </row>
    <row r="196" spans="1:5" ht="38.25" customHeight="1">
      <c r="A196" s="27" t="s">
        <v>35</v>
      </c>
      <c r="B196" s="28" t="s">
        <v>185</v>
      </c>
      <c r="C196" s="25">
        <v>4437054.33</v>
      </c>
      <c r="D196" s="25">
        <v>4358508.85</v>
      </c>
      <c r="E196" s="25">
        <v>4358508.85</v>
      </c>
    </row>
    <row r="197" spans="1:5" ht="73.5" customHeight="1">
      <c r="A197" s="42" t="s">
        <v>213</v>
      </c>
      <c r="B197" s="43" t="s">
        <v>70</v>
      </c>
      <c r="C197" s="33">
        <f aca="true" t="shared" si="28" ref="C197:E198">C198</f>
        <v>1571131.41</v>
      </c>
      <c r="D197" s="33">
        <f t="shared" si="28"/>
        <v>2032678.39</v>
      </c>
      <c r="E197" s="33">
        <f t="shared" si="28"/>
        <v>1665972</v>
      </c>
    </row>
    <row r="198" spans="1:5" ht="57" customHeight="1">
      <c r="A198" s="32" t="s">
        <v>118</v>
      </c>
      <c r="B198" s="28" t="s">
        <v>25</v>
      </c>
      <c r="C198" s="25">
        <f t="shared" si="28"/>
        <v>1571131.41</v>
      </c>
      <c r="D198" s="25">
        <f t="shared" si="28"/>
        <v>2032678.39</v>
      </c>
      <c r="E198" s="25">
        <f t="shared" si="28"/>
        <v>1665972</v>
      </c>
    </row>
    <row r="199" spans="1:5" ht="64.5" customHeight="1">
      <c r="A199" s="32" t="s">
        <v>36</v>
      </c>
      <c r="B199" s="28" t="s">
        <v>25</v>
      </c>
      <c r="C199" s="25">
        <v>1571131.41</v>
      </c>
      <c r="D199" s="25">
        <v>2032678.39</v>
      </c>
      <c r="E199" s="25">
        <v>1665972</v>
      </c>
    </row>
    <row r="200" spans="1:5" ht="62.25" customHeight="1">
      <c r="A200" s="42" t="s">
        <v>214</v>
      </c>
      <c r="B200" s="41" t="s">
        <v>71</v>
      </c>
      <c r="C200" s="33">
        <f aca="true" t="shared" si="29" ref="C200:E201">C201</f>
        <v>255.18</v>
      </c>
      <c r="D200" s="33">
        <f t="shared" si="29"/>
        <v>225.86</v>
      </c>
      <c r="E200" s="33">
        <f t="shared" si="29"/>
        <v>0</v>
      </c>
    </row>
    <row r="201" spans="1:5" ht="64.5" customHeight="1">
      <c r="A201" s="9" t="s">
        <v>119</v>
      </c>
      <c r="B201" s="28" t="s">
        <v>26</v>
      </c>
      <c r="C201" s="23">
        <f t="shared" si="29"/>
        <v>255.18</v>
      </c>
      <c r="D201" s="23">
        <f t="shared" si="29"/>
        <v>225.86</v>
      </c>
      <c r="E201" s="23">
        <f t="shared" si="29"/>
        <v>0</v>
      </c>
    </row>
    <row r="202" spans="1:5" ht="59.25" customHeight="1">
      <c r="A202" s="32" t="s">
        <v>37</v>
      </c>
      <c r="B202" s="28" t="s">
        <v>26</v>
      </c>
      <c r="C202" s="25">
        <v>255.18</v>
      </c>
      <c r="D202" s="25">
        <v>225.86</v>
      </c>
      <c r="E202" s="25">
        <v>0</v>
      </c>
    </row>
    <row r="203" spans="1:5" ht="18.75">
      <c r="A203" s="40" t="s">
        <v>215</v>
      </c>
      <c r="B203" s="41" t="s">
        <v>72</v>
      </c>
      <c r="C203" s="33">
        <f aca="true" t="shared" si="30" ref="C203:E204">C204</f>
        <v>67251166.25</v>
      </c>
      <c r="D203" s="33">
        <f t="shared" si="30"/>
        <v>68272802</v>
      </c>
      <c r="E203" s="33">
        <f t="shared" si="30"/>
        <v>68272802</v>
      </c>
    </row>
    <row r="204" spans="1:5" ht="18.75">
      <c r="A204" s="27" t="s">
        <v>120</v>
      </c>
      <c r="B204" s="28" t="s">
        <v>188</v>
      </c>
      <c r="C204" s="25">
        <f t="shared" si="30"/>
        <v>67251166.25</v>
      </c>
      <c r="D204" s="25">
        <f t="shared" si="30"/>
        <v>68272802</v>
      </c>
      <c r="E204" s="25">
        <f t="shared" si="30"/>
        <v>68272802</v>
      </c>
    </row>
    <row r="205" spans="1:5" ht="24.75" customHeight="1">
      <c r="A205" s="1" t="s">
        <v>38</v>
      </c>
      <c r="B205" s="28" t="s">
        <v>188</v>
      </c>
      <c r="C205" s="23">
        <v>67251166.25</v>
      </c>
      <c r="D205" s="23">
        <v>68272802</v>
      </c>
      <c r="E205" s="23">
        <v>68272802</v>
      </c>
    </row>
    <row r="206" spans="1:5" s="3" customFormat="1" ht="23.25" customHeight="1">
      <c r="A206" s="13" t="s">
        <v>39</v>
      </c>
      <c r="B206" s="14" t="s">
        <v>11</v>
      </c>
      <c r="C206" s="22">
        <f>C210+C213+C207</f>
        <v>30769996.7</v>
      </c>
      <c r="D206" s="22">
        <f>D210+D213+D207</f>
        <v>30453988.85</v>
      </c>
      <c r="E206" s="22">
        <f>E210+E213+E207</f>
        <v>26852226.83</v>
      </c>
    </row>
    <row r="207" spans="1:5" s="3" customFormat="1" ht="58.5" customHeight="1">
      <c r="A207" s="40" t="s">
        <v>80</v>
      </c>
      <c r="B207" s="41" t="s">
        <v>79</v>
      </c>
      <c r="C207" s="33">
        <f aca="true" t="shared" si="31" ref="C207:E208">C208</f>
        <v>26858034.82</v>
      </c>
      <c r="D207" s="33">
        <f t="shared" si="31"/>
        <v>26490327</v>
      </c>
      <c r="E207" s="33">
        <f t="shared" si="31"/>
        <v>26490327</v>
      </c>
    </row>
    <row r="208" spans="1:5" s="3" customFormat="1" ht="58.5" customHeight="1">
      <c r="A208" s="27" t="s">
        <v>121</v>
      </c>
      <c r="B208" s="28" t="s">
        <v>186</v>
      </c>
      <c r="C208" s="25">
        <f t="shared" si="31"/>
        <v>26858034.82</v>
      </c>
      <c r="D208" s="25">
        <f t="shared" si="31"/>
        <v>26490327</v>
      </c>
      <c r="E208" s="25">
        <f t="shared" si="31"/>
        <v>26490327</v>
      </c>
    </row>
    <row r="209" spans="1:5" ht="60.75" customHeight="1">
      <c r="A209" s="27" t="s">
        <v>40</v>
      </c>
      <c r="B209" s="28" t="s">
        <v>186</v>
      </c>
      <c r="C209" s="25">
        <v>26858034.82</v>
      </c>
      <c r="D209" s="25">
        <v>26490327</v>
      </c>
      <c r="E209" s="25">
        <v>26490327</v>
      </c>
    </row>
    <row r="210" spans="1:5" ht="114.75" customHeight="1">
      <c r="A210" s="40" t="s">
        <v>82</v>
      </c>
      <c r="B210" s="67" t="s">
        <v>343</v>
      </c>
      <c r="C210" s="33">
        <f aca="true" t="shared" si="32" ref="C210:E211">C211</f>
        <v>3593520</v>
      </c>
      <c r="D210" s="33">
        <f t="shared" si="32"/>
        <v>3593520</v>
      </c>
      <c r="E210" s="33">
        <f t="shared" si="32"/>
        <v>0</v>
      </c>
    </row>
    <row r="211" spans="1:5" ht="92.25" customHeight="1">
      <c r="A211" s="27" t="s">
        <v>122</v>
      </c>
      <c r="B211" s="4" t="s">
        <v>342</v>
      </c>
      <c r="C211" s="25">
        <f t="shared" si="32"/>
        <v>3593520</v>
      </c>
      <c r="D211" s="25">
        <f t="shared" si="32"/>
        <v>3593520</v>
      </c>
      <c r="E211" s="25">
        <f t="shared" si="32"/>
        <v>0</v>
      </c>
    </row>
    <row r="212" spans="1:5" ht="128.25" customHeight="1">
      <c r="A212" s="1" t="s">
        <v>81</v>
      </c>
      <c r="B212" s="4" t="s">
        <v>342</v>
      </c>
      <c r="C212" s="23">
        <v>3593520</v>
      </c>
      <c r="D212" s="23">
        <v>3593520</v>
      </c>
      <c r="E212" s="23">
        <v>0</v>
      </c>
    </row>
    <row r="213" spans="1:5" ht="25.5" customHeight="1">
      <c r="A213" s="62" t="s">
        <v>344</v>
      </c>
      <c r="B213" s="58" t="s">
        <v>345</v>
      </c>
      <c r="C213" s="21">
        <f aca="true" t="shared" si="33" ref="C213:E214">C214</f>
        <v>318441.88</v>
      </c>
      <c r="D213" s="21">
        <f t="shared" si="33"/>
        <v>370141.85</v>
      </c>
      <c r="E213" s="21">
        <f t="shared" si="33"/>
        <v>361899.83</v>
      </c>
    </row>
    <row r="214" spans="1:5" ht="23.25" customHeight="1">
      <c r="A214" s="1" t="s">
        <v>346</v>
      </c>
      <c r="B214" s="4" t="s">
        <v>345</v>
      </c>
      <c r="C214" s="23">
        <f t="shared" si="33"/>
        <v>318441.88</v>
      </c>
      <c r="D214" s="23">
        <f t="shared" si="33"/>
        <v>370141.85</v>
      </c>
      <c r="E214" s="23">
        <f t="shared" si="33"/>
        <v>361899.83</v>
      </c>
    </row>
    <row r="215" spans="1:5" ht="35.25" customHeight="1">
      <c r="A215" s="1" t="s">
        <v>347</v>
      </c>
      <c r="B215" s="4" t="s">
        <v>348</v>
      </c>
      <c r="C215" s="23">
        <v>318441.88</v>
      </c>
      <c r="D215" s="23">
        <v>370141.85</v>
      </c>
      <c r="E215" s="23">
        <v>361899.83</v>
      </c>
    </row>
    <row r="216" spans="1:5" ht="18.75">
      <c r="A216" s="12" t="s">
        <v>29</v>
      </c>
      <c r="B216" s="68"/>
      <c r="C216" s="21">
        <f>C159+C10</f>
        <v>281049878.62</v>
      </c>
      <c r="D216" s="21">
        <f>D159+D10</f>
        <v>233348214.99999997</v>
      </c>
      <c r="E216" s="21">
        <f>E159+E10</f>
        <v>226001595.46999997</v>
      </c>
    </row>
    <row r="217" spans="4:5" ht="18.75">
      <c r="D217" s="26"/>
      <c r="E217" s="26"/>
    </row>
  </sheetData>
  <sheetProtection/>
  <mergeCells count="18">
    <mergeCell ref="A56:A57"/>
    <mergeCell ref="B56:B57"/>
    <mergeCell ref="B10:B11"/>
    <mergeCell ref="E10:E11"/>
    <mergeCell ref="A10:A11"/>
    <mergeCell ref="D10:D11"/>
    <mergeCell ref="C10:C11"/>
    <mergeCell ref="C56:C57"/>
    <mergeCell ref="E56:E57"/>
    <mergeCell ref="D56:D57"/>
    <mergeCell ref="D2:E2"/>
    <mergeCell ref="D3:E3"/>
    <mergeCell ref="D4:E4"/>
    <mergeCell ref="D5:E5"/>
    <mergeCell ref="C8:E8"/>
    <mergeCell ref="A7:E7"/>
    <mergeCell ref="B8:B9"/>
    <mergeCell ref="A8:A9"/>
  </mergeCells>
  <hyperlinks>
    <hyperlink ref="B122" r:id="rId1" display="https://internet.garant.ru/#/document/12125267/entry/0"/>
  </hyperlinks>
  <printOptions/>
  <pageMargins left="0.5905511811023623" right="0" top="0" bottom="0" header="0" footer="0"/>
  <pageSetup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2023-11-07T11:37:11Z</cp:lastPrinted>
  <dcterms:created xsi:type="dcterms:W3CDTF">2014-01-17T06:18:32Z</dcterms:created>
  <dcterms:modified xsi:type="dcterms:W3CDTF">2023-11-13T11:32:37Z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